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/>
  </bookViews>
  <sheets>
    <sheet name=" отчет 2019" sheetId="9" r:id="rId1"/>
    <sheet name="Лист1" sheetId="1" r:id="rId2"/>
  </sheets>
  <definedNames>
    <definedName name="_xlnm.Print_Area" localSheetId="0">' отчет 2019'!$A$1:$P$61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9" l="1"/>
  <c r="F62" i="9"/>
  <c r="E62" i="9" l="1"/>
  <c r="I24" i="9"/>
  <c r="G26" i="9"/>
  <c r="F54" i="9" l="1"/>
  <c r="F52" i="9"/>
  <c r="G56" i="9" l="1"/>
  <c r="G55" i="9"/>
  <c r="G41" i="9" l="1"/>
  <c r="G42" i="9"/>
  <c r="F24" i="9" l="1"/>
  <c r="E24" i="9"/>
  <c r="E5" i="9"/>
  <c r="I43" i="9" l="1"/>
  <c r="I49" i="9"/>
  <c r="I48" i="9"/>
  <c r="I47" i="9"/>
  <c r="I46" i="9"/>
  <c r="I44" i="9"/>
  <c r="I41" i="9"/>
  <c r="D24" i="9"/>
  <c r="AE414" i="9"/>
  <c r="G49" i="9"/>
  <c r="G48" i="9"/>
  <c r="G47" i="9"/>
  <c r="G46" i="9"/>
  <c r="I42" i="9"/>
  <c r="D27" i="9"/>
  <c r="D26" i="9" s="1"/>
  <c r="AE24" i="9"/>
  <c r="G24" i="9"/>
  <c r="G52" i="9" l="1"/>
  <c r="G44" i="9"/>
  <c r="H44" i="9" s="1"/>
  <c r="I52" i="9"/>
  <c r="L44" i="9"/>
  <c r="J44" i="9"/>
  <c r="G36" i="9" l="1"/>
  <c r="I36" i="9"/>
  <c r="G39" i="9"/>
  <c r="I39" i="9"/>
  <c r="I40" i="9" l="1"/>
  <c r="G40" i="9"/>
  <c r="I33" i="9"/>
  <c r="G27" i="9"/>
  <c r="G34" i="9"/>
  <c r="I34" i="9"/>
  <c r="G37" i="9"/>
  <c r="I37" i="9"/>
  <c r="I38" i="9"/>
  <c r="G38" i="9"/>
  <c r="I35" i="9"/>
  <c r="I25" i="9"/>
  <c r="G25" i="9"/>
  <c r="I32" i="9"/>
  <c r="G32" i="9"/>
  <c r="G31" i="9" s="1"/>
  <c r="I31" i="9"/>
</calcChain>
</file>

<file path=xl/sharedStrings.xml><?xml version="1.0" encoding="utf-8"?>
<sst xmlns="http://schemas.openxmlformats.org/spreadsheetml/2006/main" count="100" uniqueCount="95">
  <si>
    <t>Генерала Попова 10 корпус 1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</si>
  <si>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</si>
  <si>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</si>
  <si>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</si>
  <si>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</si>
  <si>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</si>
  <si>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</si>
  <si>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</si>
  <si>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</si>
  <si>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</si>
  <si>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</si>
  <si>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конструктивные и технические параметры</t>
  </si>
  <si>
    <t>системы инжинерно- технического обеспечения</t>
  </si>
  <si>
    <t>Использование общего имущества</t>
  </si>
  <si>
    <t>информация об использовании общего имущества в многоквартирном доме</t>
  </si>
  <si>
    <t>1. Общие сведения о многоквартирном доме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</si>
  <si>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</si>
  <si>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</si>
  <si>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 xml:space="preserve">Общая площадь площадь жилых помещений </t>
  </si>
  <si>
    <t>Доп.услуги</t>
  </si>
  <si>
    <t>В целях контроля отчет предоставлен__________________/________________ "___"____________  _______года</t>
  </si>
  <si>
    <t>Ремонт кровли кв86</t>
  </si>
  <si>
    <t>Ремонт кровли кв81,82,83,84</t>
  </si>
  <si>
    <t>Пробивка прочистка вентканалов и заделка отверстия кв.19</t>
  </si>
  <si>
    <t>ОТЧЕТ УПРАВЛЯЮЩЕЙ ОРГАНИЗАЦИИ ООО "УК "ПРАВГРАД"</t>
  </si>
  <si>
    <t>кв.м.</t>
  </si>
  <si>
    <t>кадастровый номер</t>
  </si>
  <si>
    <t>S земельного участка (входящего в состав общего имущества в многоквартирном доме)</t>
  </si>
  <si>
    <t>оборудование провайдеры</t>
  </si>
  <si>
    <t>2. Отчет по затратам на содержание, ремонт общего имущества и оказание коммунальных услуг</t>
  </si>
  <si>
    <t>Наименование жилищно - коммунальных услуг</t>
  </si>
  <si>
    <t>Задолжен. населения на 01.01.2019г., руб</t>
  </si>
  <si>
    <t>Тариф руб/кв.м.</t>
  </si>
  <si>
    <t>Начислено. Рублей</t>
  </si>
  <si>
    <t>Оплата, рублей</t>
  </si>
  <si>
    <t>Перечислено поставщикам услуг</t>
  </si>
  <si>
    <t>Остаток средств на 31.01.2014г.</t>
  </si>
  <si>
    <t>Задолженность собственников и нанимателей на 01.01.2020г., руб</t>
  </si>
  <si>
    <t>7=2+5-6</t>
  </si>
  <si>
    <t>1.</t>
  </si>
  <si>
    <t>Содержание общего имущества, в тч</t>
  </si>
  <si>
    <t>1.1.</t>
  </si>
  <si>
    <t>Управление многоквартир домом, в т.ч.</t>
  </si>
  <si>
    <t>1.1.1.</t>
  </si>
  <si>
    <t>Управление многоквартирным домом</t>
  </si>
  <si>
    <t>1.1.2.</t>
  </si>
  <si>
    <t>Расчетный центр - Агентский договор с ООО "ЕИРЦ №1":   в том числе</t>
  </si>
  <si>
    <t xml:space="preserve">доставка квитанций - договор с Почтой </t>
  </si>
  <si>
    <t>1,71 за квит.</t>
  </si>
  <si>
    <t xml:space="preserve">комиссия банкам - договоры с банками </t>
  </si>
  <si>
    <t>расходы на  ЕИРЦ</t>
  </si>
  <si>
    <t>1.2.</t>
  </si>
  <si>
    <t>Содержание конструктивных элементов, в т.ч.</t>
  </si>
  <si>
    <t>1.2.1.</t>
  </si>
  <si>
    <t>Содержание строительных конструкций</t>
  </si>
  <si>
    <t>Прочие</t>
  </si>
  <si>
    <t>1.2.2.</t>
  </si>
  <si>
    <t>Содержание аварийно-диспетчерской службы Договор с аварийной службой</t>
  </si>
  <si>
    <t>1.2.3.</t>
  </si>
  <si>
    <t>Дератизация, дезинфекция подвалов                      Договор с СЭЗ</t>
  </si>
  <si>
    <t>1.2.4.</t>
  </si>
  <si>
    <t xml:space="preserve">Содержание вентканалов и газоходов                              Договор "ЖилСпецРСУ" </t>
  </si>
  <si>
    <t>1.3.</t>
  </si>
  <si>
    <t>Техническое обслуживание фасадных и внутридомовых газопроводов                                                Договор с ОАО Калугаоблгаз</t>
  </si>
  <si>
    <t>1.4.</t>
  </si>
  <si>
    <t xml:space="preserve">Содержание инженерных сетей </t>
  </si>
  <si>
    <t>1.5.</t>
  </si>
  <si>
    <t>Содержание придомовой территории</t>
  </si>
  <si>
    <t>1.6.</t>
  </si>
  <si>
    <t>ЛИФТ- содержание, Договора: 1.Калугалифтремстрой, 2.Калугалифт, 3.Альфастрахование</t>
  </si>
  <si>
    <t>3</t>
  </si>
  <si>
    <t xml:space="preserve">Текущий ремонт </t>
  </si>
  <si>
    <t>Коммунальные услуги, в том числе</t>
  </si>
  <si>
    <t>Холодное водоснабжение//водоотведение                                        Договор с ГП "Калужский областной водоканал"</t>
  </si>
  <si>
    <t xml:space="preserve"> 28,25 р., //19,38 р.</t>
  </si>
  <si>
    <t>Горячее водоснабжение Договор с МУП "Калугатеплосеть"</t>
  </si>
  <si>
    <t xml:space="preserve"> расч п.54 по пост.N 354</t>
  </si>
  <si>
    <t>Отопление  Договор с МУП "Калугатеплосеть"</t>
  </si>
  <si>
    <t>2104,62 р./Гкал</t>
  </si>
  <si>
    <r>
      <t>Электроэнергия (</t>
    </r>
    <r>
      <rPr>
        <u/>
        <sz val="11"/>
        <rFont val="Times New Roman"/>
        <family val="1"/>
        <charset val="204"/>
      </rPr>
      <t>в том числе Содержание ОИ э/э освещение МОП)Договор с ОАО "КСК"</t>
    </r>
  </si>
  <si>
    <t>3,37 руб кВтч</t>
  </si>
  <si>
    <t>Остаток по тек. ремонту, на январь 2019 руб.</t>
  </si>
  <si>
    <t xml:space="preserve">Виды услуг, работ </t>
  </si>
  <si>
    <t>Стоимость работ, руб</t>
  </si>
  <si>
    <t>Итого остаток по тек. ремонту,  руб.</t>
  </si>
  <si>
    <t>Работы по ст. "Содержание" выполняются ежемесячно собствеными силами специалистов управляющей компании или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 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</si>
  <si>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ПЕРЕД СОБСТВЕННИКАМИ ПОМЕЩЕНИЙ О ВЫПОЛНЕНИИ ДОГОВОРА УПРАВЛЕНИЯ № 01-30/02-09 от 01.08.2009г. ЗА 2019 год</t>
  </si>
  <si>
    <t>Ремонт общего имущества</t>
  </si>
  <si>
    <t>Доп.услуги (уборка МОП)</t>
  </si>
  <si>
    <t>Мусоропровод</t>
  </si>
  <si>
    <t>Адрес многоквартирного дома г.Калуга, ул. Генерала Попова д.10 корпус 1</t>
  </si>
  <si>
    <t>кирпичный 1-о подъездный дом</t>
  </si>
  <si>
    <t>дом с центральным отоплением через 1 элеваторный узел. ГВС от центрольно-теплового цункта. Водоснабжение и водоотведение центральное</t>
  </si>
  <si>
    <t>ВНИМАНИЕ: Общий долг жителей Вашего дома за жилищно-коммунальные услуги равен 1070950,07 руб. в тч 2,4,6,7,11,17,25,29,34,54,61,83,90,200,210</t>
  </si>
  <si>
    <t>По строке доп.услуги проведено работ по текущему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</si>
</sst>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&quot;р.&quot;"/>
    <numFmt numFmtId="166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87">
    <xf numFmtId="0" fontId="0" fillId="0" borderId="0" xfId="0"/>
    <xf numFmtId="2" fontId="5" fillId="0" borderId="0" xfId="5" applyNumberFormat="1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2" fontId="13" fillId="0" borderId="0" xfId="5" applyNumberFormat="1" applyFont="1" applyAlignment="1">
      <alignment horizontal="center" vertical="center"/>
    </xf>
    <xf numFmtId="0" fontId="5" fillId="0" borderId="0" xfId="5" applyFont="1" applyAlignment="1">
      <alignment vertical="center"/>
    </xf>
    <xf numFmtId="2" fontId="26" fillId="0" borderId="0" xfId="5" applyNumberFormat="1" applyFont="1" applyBorder="1" applyAlignment="1">
      <alignment horizontal="center" vertical="center"/>
    </xf>
    <xf numFmtId="0" fontId="26" fillId="0" borderId="0" xfId="5" applyFont="1" applyBorder="1" applyAlignment="1">
      <alignment horizontal="center" vertical="center"/>
    </xf>
    <xf numFmtId="2" fontId="13" fillId="0" borderId="0" xfId="5" applyNumberFormat="1" applyFont="1" applyBorder="1" applyAlignment="1">
      <alignment horizontal="center" vertical="center"/>
    </xf>
    <xf numFmtId="2" fontId="5" fillId="0" borderId="0" xfId="5" applyNumberFormat="1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0" fontId="21" fillId="0" borderId="0" xfId="5" applyFont="1" applyBorder="1" applyAlignment="1">
      <alignment horizontal="left" vertical="center"/>
    </xf>
    <xf numFmtId="0" fontId="23" fillId="0" borderId="0" xfId="4" applyFont="1"/>
    <xf numFmtId="0" fontId="27" fillId="3" borderId="0" xfId="5" applyFont="1" applyFill="1" applyBorder="1" applyAlignment="1">
      <alignment horizontal="left" vertical="center"/>
    </xf>
    <xf numFmtId="2" fontId="23" fillId="3" borderId="0" xfId="5" applyNumberFormat="1" applyFont="1" applyFill="1" applyAlignment="1">
      <alignment horizontal="left" vertical="center"/>
    </xf>
    <xf numFmtId="2" fontId="5" fillId="3" borderId="0" xfId="5" applyNumberFormat="1" applyFont="1" applyFill="1" applyAlignment="1">
      <alignment horizontal="center" vertical="center"/>
    </xf>
    <xf numFmtId="165" fontId="5" fillId="0" borderId="0" xfId="5" applyNumberFormat="1" applyFont="1" applyAlignment="1">
      <alignment horizontal="center" vertical="center"/>
    </xf>
    <xf numFmtId="2" fontId="19" fillId="0" borderId="0" xfId="5" applyNumberFormat="1" applyFont="1" applyBorder="1" applyAlignment="1">
      <alignment horizontal="left" vertical="center"/>
    </xf>
    <xf numFmtId="2" fontId="16" fillId="0" borderId="0" xfId="5" applyNumberFormat="1" applyFont="1" applyBorder="1" applyAlignment="1">
      <alignment horizontal="left" vertical="center"/>
    </xf>
    <xf numFmtId="0" fontId="16" fillId="0" borderId="0" xfId="5" applyFont="1" applyBorder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28" fillId="0" borderId="1" xfId="4" applyFont="1" applyBorder="1" applyAlignment="1">
      <alignment horizontal="right" vertical="center" wrapText="1"/>
    </xf>
    <xf numFmtId="0" fontId="10" fillId="0" borderId="1" xfId="4" applyFont="1" applyBorder="1" applyAlignment="1">
      <alignment horizontal="right" vertical="center" wrapText="1"/>
    </xf>
    <xf numFmtId="0" fontId="4" fillId="0" borderId="1" xfId="4" applyFont="1" applyBorder="1" applyAlignment="1">
      <alignment horizontal="right" vertical="center" wrapText="1"/>
    </xf>
    <xf numFmtId="0" fontId="4" fillId="0" borderId="2" xfId="4" applyFont="1" applyBorder="1" applyAlignment="1">
      <alignment horizontal="right" vertical="center" wrapText="1"/>
    </xf>
    <xf numFmtId="2" fontId="19" fillId="0" borderId="0" xfId="5" applyNumberFormat="1" applyFont="1" applyAlignment="1">
      <alignment horizontal="left" vertical="center"/>
    </xf>
    <xf numFmtId="2" fontId="16" fillId="0" borderId="0" xfId="5" applyNumberFormat="1" applyFont="1" applyAlignment="1">
      <alignment horizontal="left" vertical="center"/>
    </xf>
    <xf numFmtId="2" fontId="29" fillId="0" borderId="0" xfId="5" applyNumberFormat="1" applyFont="1" applyAlignment="1">
      <alignment horizontal="center" vertical="center"/>
    </xf>
    <xf numFmtId="2" fontId="29" fillId="0" borderId="0" xfId="5" applyNumberFormat="1" applyFont="1" applyAlignment="1">
      <alignment vertical="center"/>
    </xf>
    <xf numFmtId="2" fontId="29" fillId="0" borderId="8" xfId="5" applyNumberFormat="1" applyFont="1" applyBorder="1" applyAlignment="1">
      <alignment horizontal="left" vertical="center" wrapText="1"/>
    </xf>
    <xf numFmtId="0" fontId="29" fillId="0" borderId="9" xfId="5" applyFont="1" applyBorder="1" applyAlignment="1">
      <alignment horizontal="center" vertical="center" wrapText="1"/>
    </xf>
    <xf numFmtId="0" fontId="20" fillId="0" borderId="9" xfId="4" applyFont="1" applyBorder="1" applyAlignment="1">
      <alignment vertical="center" wrapText="1"/>
    </xf>
    <xf numFmtId="2" fontId="29" fillId="5" borderId="9" xfId="5" applyNumberFormat="1" applyFont="1" applyFill="1" applyBorder="1" applyAlignment="1">
      <alignment horizontal="center" vertical="center" wrapText="1"/>
    </xf>
    <xf numFmtId="2" fontId="29" fillId="0" borderId="9" xfId="5" applyNumberFormat="1" applyFont="1" applyFill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2" fontId="29" fillId="0" borderId="9" xfId="5" applyNumberFormat="1" applyFont="1" applyBorder="1" applyAlignment="1">
      <alignment horizontal="center" vertical="center" wrapText="1"/>
    </xf>
    <xf numFmtId="0" fontId="12" fillId="0" borderId="10" xfId="4" applyFont="1" applyBorder="1" applyAlignment="1">
      <alignment vertical="center" wrapText="1"/>
    </xf>
    <xf numFmtId="2" fontId="29" fillId="0" borderId="0" xfId="5" applyNumberFormat="1" applyFont="1" applyAlignment="1">
      <alignment horizontal="center" vertical="center" wrapText="1"/>
    </xf>
    <xf numFmtId="2" fontId="29" fillId="0" borderId="0" xfId="5" applyNumberFormat="1" applyFont="1" applyAlignment="1">
      <alignment vertical="center" wrapText="1"/>
    </xf>
    <xf numFmtId="0" fontId="5" fillId="0" borderId="0" xfId="5" applyFont="1" applyAlignment="1">
      <alignment vertical="center" wrapText="1"/>
    </xf>
    <xf numFmtId="4" fontId="5" fillId="0" borderId="0" xfId="5" applyNumberFormat="1" applyFont="1" applyAlignment="1">
      <alignment vertical="center" wrapText="1"/>
    </xf>
    <xf numFmtId="1" fontId="29" fillId="0" borderId="11" xfId="5" applyNumberFormat="1" applyFont="1" applyBorder="1" applyAlignment="1">
      <alignment horizontal="center" vertical="center" wrapText="1"/>
    </xf>
    <xf numFmtId="0" fontId="29" fillId="0" borderId="12" xfId="5" applyFont="1" applyBorder="1" applyAlignment="1">
      <alignment horizontal="center" vertical="center" wrapText="1"/>
    </xf>
    <xf numFmtId="1" fontId="29" fillId="5" borderId="12" xfId="5" applyNumberFormat="1" applyFont="1" applyFill="1" applyBorder="1" applyAlignment="1">
      <alignment horizontal="center" vertical="center" wrapText="1"/>
    </xf>
    <xf numFmtId="1" fontId="29" fillId="0" borderId="12" xfId="5" applyNumberFormat="1" applyFont="1" applyFill="1" applyBorder="1" applyAlignment="1">
      <alignment horizontal="center" vertical="center" wrapText="1"/>
    </xf>
    <xf numFmtId="2" fontId="29" fillId="0" borderId="12" xfId="5" applyNumberFormat="1" applyFont="1" applyBorder="1" applyAlignment="1">
      <alignment horizontal="center" vertical="center" wrapText="1"/>
    </xf>
    <xf numFmtId="2" fontId="17" fillId="0" borderId="14" xfId="5" applyNumberFormat="1" applyFont="1" applyBorder="1" applyAlignment="1">
      <alignment horizontal="left" vertical="center"/>
    </xf>
    <xf numFmtId="0" fontId="17" fillId="0" borderId="1" xfId="5" applyFont="1" applyBorder="1" applyAlignment="1">
      <alignment horizontal="left" vertical="center" wrapText="1"/>
    </xf>
    <xf numFmtId="3" fontId="14" fillId="3" borderId="1" xfId="5" applyNumberFormat="1" applyFont="1" applyFill="1" applyBorder="1" applyAlignment="1">
      <alignment horizontal="center" vertical="center"/>
    </xf>
    <xf numFmtId="4" fontId="17" fillId="5" borderId="1" xfId="5" applyNumberFormat="1" applyFont="1" applyFill="1" applyBorder="1" applyAlignment="1">
      <alignment horizontal="center" vertical="center"/>
    </xf>
    <xf numFmtId="4" fontId="14" fillId="3" borderId="1" xfId="5" applyNumberFormat="1" applyFont="1" applyFill="1" applyBorder="1" applyAlignment="1">
      <alignment horizontal="center" vertical="center"/>
    </xf>
    <xf numFmtId="4" fontId="14" fillId="0" borderId="1" xfId="5" applyNumberFormat="1" applyFont="1" applyFill="1" applyBorder="1" applyAlignment="1">
      <alignment horizontal="center" vertical="center"/>
    </xf>
    <xf numFmtId="4" fontId="17" fillId="0" borderId="1" xfId="5" applyNumberFormat="1" applyFont="1" applyBorder="1" applyAlignment="1">
      <alignment horizontal="center" vertical="center"/>
    </xf>
    <xf numFmtId="4" fontId="14" fillId="0" borderId="1" xfId="5" applyNumberFormat="1" applyFont="1" applyBorder="1" applyAlignment="1">
      <alignment horizontal="center" vertical="center"/>
    </xf>
    <xf numFmtId="2" fontId="14" fillId="0" borderId="0" xfId="5" applyNumberFormat="1" applyFont="1" applyAlignment="1">
      <alignment horizontal="center" vertical="center"/>
    </xf>
    <xf numFmtId="2" fontId="14" fillId="0" borderId="0" xfId="5" applyNumberFormat="1" applyFont="1" applyAlignment="1">
      <alignment vertical="center"/>
    </xf>
    <xf numFmtId="0" fontId="17" fillId="0" borderId="0" xfId="5" applyFont="1" applyAlignment="1">
      <alignment vertical="center"/>
    </xf>
    <xf numFmtId="4" fontId="17" fillId="0" borderId="0" xfId="5" applyNumberFormat="1" applyFont="1" applyAlignment="1">
      <alignment vertical="center"/>
    </xf>
    <xf numFmtId="2" fontId="12" fillId="0" borderId="14" xfId="5" applyNumberFormat="1" applyFont="1" applyBorder="1" applyAlignment="1">
      <alignment horizontal="left" vertical="center"/>
    </xf>
    <xf numFmtId="0" fontId="29" fillId="0" borderId="1" xfId="5" applyFont="1" applyBorder="1" applyAlignment="1">
      <alignment vertical="center"/>
    </xf>
    <xf numFmtId="4" fontId="30" fillId="3" borderId="1" xfId="5" applyNumberFormat="1" applyFont="1" applyFill="1" applyBorder="1" applyAlignment="1">
      <alignment horizontal="center" vertical="center"/>
    </xf>
    <xf numFmtId="4" fontId="12" fillId="5" borderId="1" xfId="5" applyNumberFormat="1" applyFont="1" applyFill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/>
    </xf>
    <xf numFmtId="4" fontId="12" fillId="0" borderId="1" xfId="5" applyNumberFormat="1" applyFont="1" applyBorder="1" applyAlignment="1">
      <alignment horizontal="center" vertical="center"/>
    </xf>
    <xf numFmtId="4" fontId="14" fillId="0" borderId="15" xfId="5" applyNumberFormat="1" applyFont="1" applyBorder="1" applyAlignment="1">
      <alignment horizontal="center" vertical="center"/>
    </xf>
    <xf numFmtId="2" fontId="12" fillId="0" borderId="0" xfId="5" applyNumberFormat="1" applyFont="1" applyAlignment="1">
      <alignment horizontal="center" vertical="center"/>
    </xf>
    <xf numFmtId="2" fontId="12" fillId="0" borderId="0" xfId="5" applyNumberFormat="1" applyFont="1" applyAlignment="1">
      <alignment vertical="center"/>
    </xf>
    <xf numFmtId="0" fontId="12" fillId="0" borderId="0" xfId="5" applyFont="1" applyAlignment="1">
      <alignment vertical="center"/>
    </xf>
    <xf numFmtId="2" fontId="31" fillId="0" borderId="14" xfId="5" applyNumberFormat="1" applyFont="1" applyBorder="1" applyAlignment="1">
      <alignment horizontal="left" vertical="center"/>
    </xf>
    <xf numFmtId="0" fontId="32" fillId="0" borderId="1" xfId="5" applyFont="1" applyBorder="1" applyAlignment="1">
      <alignment vertical="center" wrapText="1"/>
    </xf>
    <xf numFmtId="4" fontId="31" fillId="5" borderId="1" xfId="5" applyNumberFormat="1" applyFont="1" applyFill="1" applyBorder="1" applyAlignment="1">
      <alignment horizontal="center" vertical="center"/>
    </xf>
    <xf numFmtId="4" fontId="33" fillId="0" borderId="1" xfId="5" applyNumberFormat="1" applyFont="1" applyFill="1" applyBorder="1" applyAlignment="1">
      <alignment horizontal="center" vertical="center"/>
    </xf>
    <xf numFmtId="4" fontId="31" fillId="0" borderId="1" xfId="5" applyNumberFormat="1" applyFont="1" applyBorder="1" applyAlignment="1">
      <alignment horizontal="center" vertical="center"/>
    </xf>
    <xf numFmtId="2" fontId="31" fillId="0" borderId="0" xfId="5" applyNumberFormat="1" applyFont="1" applyAlignment="1">
      <alignment horizontal="center" vertical="center"/>
    </xf>
    <xf numFmtId="2" fontId="31" fillId="0" borderId="0" xfId="5" applyNumberFormat="1" applyFont="1" applyAlignment="1">
      <alignment vertical="center"/>
    </xf>
    <xf numFmtId="0" fontId="31" fillId="0" borderId="0" xfId="5" applyFont="1" applyAlignment="1">
      <alignment vertical="center"/>
    </xf>
    <xf numFmtId="9" fontId="31" fillId="0" borderId="0" xfId="5" applyNumberFormat="1" applyFont="1" applyAlignment="1">
      <alignment vertical="center"/>
    </xf>
    <xf numFmtId="2" fontId="34" fillId="0" borderId="14" xfId="5" applyNumberFormat="1" applyFont="1" applyBorder="1" applyAlignment="1">
      <alignment horizontal="left" vertical="center"/>
    </xf>
    <xf numFmtId="0" fontId="35" fillId="0" borderId="1" xfId="5" applyFont="1" applyBorder="1" applyAlignment="1">
      <alignment vertical="center" wrapText="1"/>
    </xf>
    <xf numFmtId="4" fontId="34" fillId="5" borderId="1" xfId="5" applyNumberFormat="1" applyFont="1" applyFill="1" applyBorder="1" applyAlignment="1">
      <alignment horizontal="center" vertical="center"/>
    </xf>
    <xf numFmtId="4" fontId="35" fillId="0" borderId="1" xfId="5" applyNumberFormat="1" applyFont="1" applyFill="1" applyBorder="1" applyAlignment="1">
      <alignment horizontal="center" vertical="center"/>
    </xf>
    <xf numFmtId="4" fontId="34" fillId="0" borderId="1" xfId="5" applyNumberFormat="1" applyFont="1" applyBorder="1" applyAlignment="1">
      <alignment horizontal="center" vertical="center"/>
    </xf>
    <xf numFmtId="2" fontId="34" fillId="0" borderId="0" xfId="5" applyNumberFormat="1" applyFont="1" applyAlignment="1">
      <alignment horizontal="center" vertical="center"/>
    </xf>
    <xf numFmtId="2" fontId="34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4" fontId="34" fillId="5" borderId="1" xfId="7" applyNumberFormat="1" applyFont="1" applyFill="1" applyBorder="1" applyAlignment="1">
      <alignment horizontal="center" vertical="center"/>
    </xf>
    <xf numFmtId="2" fontId="12" fillId="0" borderId="14" xfId="5" applyNumberFormat="1" applyFont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 wrapText="1"/>
    </xf>
    <xf numFmtId="4" fontId="12" fillId="5" borderId="1" xfId="5" applyNumberFormat="1" applyFont="1" applyFill="1" applyBorder="1" applyAlignment="1">
      <alignment horizontal="center" vertical="center" wrapText="1"/>
    </xf>
    <xf numFmtId="4" fontId="8" fillId="0" borderId="1" xfId="5" applyNumberFormat="1" applyFont="1" applyFill="1" applyBorder="1" applyAlignment="1">
      <alignment horizontal="center" vertical="center" wrapText="1"/>
    </xf>
    <xf numFmtId="4" fontId="12" fillId="0" borderId="1" xfId="5" applyNumberFormat="1" applyFont="1" applyFill="1" applyBorder="1" applyAlignment="1">
      <alignment horizontal="center" vertical="center" wrapText="1"/>
    </xf>
    <xf numFmtId="4" fontId="29" fillId="0" borderId="1" xfId="5" applyNumberFormat="1" applyFont="1" applyBorder="1" applyAlignment="1">
      <alignment vertical="center" wrapText="1"/>
    </xf>
    <xf numFmtId="2" fontId="12" fillId="0" borderId="0" xfId="5" applyNumberFormat="1" applyFont="1" applyAlignment="1">
      <alignment horizontal="center" vertical="center" wrapText="1"/>
    </xf>
    <xf numFmtId="2" fontId="12" fillId="0" borderId="0" xfId="5" applyNumberFormat="1" applyFont="1" applyAlignment="1">
      <alignment vertical="center" wrapText="1"/>
    </xf>
    <xf numFmtId="0" fontId="12" fillId="0" borderId="0" xfId="5" applyFont="1" applyAlignment="1">
      <alignment vertical="center" wrapText="1"/>
    </xf>
    <xf numFmtId="0" fontId="32" fillId="0" borderId="1" xfId="5" applyFont="1" applyBorder="1" applyAlignment="1">
      <alignment vertical="center"/>
    </xf>
    <xf numFmtId="4" fontId="31" fillId="0" borderId="1" xfId="5" applyNumberFormat="1" applyFont="1" applyBorder="1" applyAlignment="1">
      <alignment vertical="center"/>
    </xf>
    <xf numFmtId="4" fontId="19" fillId="0" borderId="15" xfId="5" applyNumberFormat="1" applyFont="1" applyBorder="1" applyAlignment="1">
      <alignment horizontal="center" vertical="center"/>
    </xf>
    <xf numFmtId="2" fontId="32" fillId="0" borderId="0" xfId="5" applyNumberFormat="1" applyFont="1" applyAlignment="1">
      <alignment horizontal="center" vertical="center"/>
    </xf>
    <xf numFmtId="2" fontId="36" fillId="0" borderId="0" xfId="5" applyNumberFormat="1" applyFont="1" applyAlignment="1">
      <alignment horizontal="center" vertical="center"/>
    </xf>
    <xf numFmtId="2" fontId="36" fillId="0" borderId="0" xfId="5" applyNumberFormat="1" applyFont="1" applyAlignment="1">
      <alignment vertical="center"/>
    </xf>
    <xf numFmtId="164" fontId="31" fillId="0" borderId="0" xfId="5" applyNumberFormat="1" applyFont="1" applyAlignment="1">
      <alignment vertical="center"/>
    </xf>
    <xf numFmtId="2" fontId="31" fillId="0" borderId="14" xfId="5" applyNumberFormat="1" applyFont="1" applyBorder="1" applyAlignment="1">
      <alignment horizontal="left" vertical="center" wrapText="1"/>
    </xf>
    <xf numFmtId="4" fontId="31" fillId="5" borderId="1" xfId="5" applyNumberFormat="1" applyFont="1" applyFill="1" applyBorder="1" applyAlignment="1">
      <alignment horizontal="center" vertical="center" wrapText="1"/>
    </xf>
    <xf numFmtId="4" fontId="33" fillId="0" borderId="1" xfId="5" applyNumberFormat="1" applyFont="1" applyFill="1" applyBorder="1" applyAlignment="1">
      <alignment horizontal="center" vertical="center" wrapText="1"/>
    </xf>
    <xf numFmtId="4" fontId="31" fillId="0" borderId="1" xfId="5" applyNumberFormat="1" applyFont="1" applyBorder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 wrapText="1"/>
    </xf>
    <xf numFmtId="2" fontId="32" fillId="0" borderId="0" xfId="5" applyNumberFormat="1" applyFont="1" applyAlignment="1">
      <alignment horizontal="center" vertical="center" wrapText="1"/>
    </xf>
    <xf numFmtId="2" fontId="36" fillId="0" borderId="0" xfId="5" applyNumberFormat="1" applyFont="1" applyAlignment="1">
      <alignment horizontal="center" vertical="center" wrapText="1"/>
    </xf>
    <xf numFmtId="2" fontId="36" fillId="0" borderId="0" xfId="5" applyNumberFormat="1" applyFont="1" applyAlignment="1">
      <alignment vertical="center" wrapText="1"/>
    </xf>
    <xf numFmtId="2" fontId="31" fillId="0" borderId="0" xfId="5" applyNumberFormat="1" applyFont="1" applyAlignment="1">
      <alignment vertical="center" wrapText="1"/>
    </xf>
    <xf numFmtId="0" fontId="31" fillId="0" borderId="0" xfId="5" applyFont="1" applyAlignment="1">
      <alignment vertical="center" wrapText="1"/>
    </xf>
    <xf numFmtId="0" fontId="29" fillId="0" borderId="1" xfId="5" applyFont="1" applyBorder="1" applyAlignment="1">
      <alignment vertical="center" wrapText="1"/>
    </xf>
    <xf numFmtId="4" fontId="37" fillId="5" borderId="1" xfId="5" applyNumberFormat="1" applyFont="1" applyFill="1" applyBorder="1" applyAlignment="1">
      <alignment horizontal="center" vertical="center" wrapText="1"/>
    </xf>
    <xf numFmtId="2" fontId="8" fillId="0" borderId="14" xfId="5" applyNumberFormat="1" applyFont="1" applyBorder="1" applyAlignment="1">
      <alignment horizontal="left" vertical="center" wrapText="1"/>
    </xf>
    <xf numFmtId="4" fontId="38" fillId="5" borderId="1" xfId="5" applyNumberFormat="1" applyFont="1" applyFill="1" applyBorder="1" applyAlignment="1">
      <alignment horizontal="center" vertical="center" wrapText="1"/>
    </xf>
    <xf numFmtId="4" fontId="38" fillId="0" borderId="1" xfId="5" applyNumberFormat="1" applyFont="1" applyFill="1" applyBorder="1" applyAlignment="1">
      <alignment horizontal="center" vertical="center" wrapText="1"/>
    </xf>
    <xf numFmtId="4" fontId="38" fillId="0" borderId="1" xfId="5" applyNumberFormat="1" applyFont="1" applyBorder="1" applyAlignment="1">
      <alignment horizontal="center" vertical="center" wrapText="1"/>
    </xf>
    <xf numFmtId="4" fontId="33" fillId="0" borderId="1" xfId="5" applyNumberFormat="1" applyFont="1" applyBorder="1" applyAlignment="1">
      <alignment vertical="center"/>
    </xf>
    <xf numFmtId="2" fontId="33" fillId="0" borderId="0" xfId="5" applyNumberFormat="1" applyFont="1" applyAlignment="1">
      <alignment horizontal="center" vertical="center" wrapText="1"/>
    </xf>
    <xf numFmtId="2" fontId="33" fillId="0" borderId="0" xfId="5" applyNumberFormat="1" applyFont="1" applyAlignment="1">
      <alignment vertical="center" wrapText="1"/>
    </xf>
    <xf numFmtId="0" fontId="33" fillId="0" borderId="0" xfId="5" applyFont="1" applyAlignment="1">
      <alignment vertical="center" wrapText="1"/>
    </xf>
    <xf numFmtId="4" fontId="8" fillId="5" borderId="1" xfId="5" applyNumberFormat="1" applyFont="1" applyFill="1" applyBorder="1" applyAlignment="1">
      <alignment horizontal="center" vertical="center"/>
    </xf>
    <xf numFmtId="4" fontId="12" fillId="0" borderId="1" xfId="5" applyNumberFormat="1" applyFont="1" applyBorder="1" applyAlignment="1">
      <alignment vertical="center"/>
    </xf>
    <xf numFmtId="2" fontId="12" fillId="0" borderId="0" xfId="5" applyNumberFormat="1" applyFont="1" applyBorder="1" applyAlignment="1">
      <alignment horizontal="center" vertical="center"/>
    </xf>
    <xf numFmtId="2" fontId="29" fillId="0" borderId="0" xfId="5" applyNumberFormat="1" applyFont="1" applyBorder="1" applyAlignment="1">
      <alignment horizontal="center" vertical="center"/>
    </xf>
    <xf numFmtId="2" fontId="29" fillId="0" borderId="0" xfId="5" applyNumberFormat="1" applyFont="1" applyBorder="1" applyAlignment="1">
      <alignment vertical="center"/>
    </xf>
    <xf numFmtId="2" fontId="12" fillId="0" borderId="0" xfId="5" applyNumberFormat="1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4" fontId="8" fillId="0" borderId="1" xfId="5" applyNumberFormat="1" applyFont="1" applyBorder="1" applyAlignment="1">
      <alignment vertical="center"/>
    </xf>
    <xf numFmtId="2" fontId="8" fillId="0" borderId="0" xfId="5" applyNumberFormat="1" applyFont="1" applyAlignment="1">
      <alignment horizontal="center" vertical="center"/>
    </xf>
    <xf numFmtId="2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1" fontId="17" fillId="3" borderId="14" xfId="5" applyNumberFormat="1" applyFont="1" applyFill="1" applyBorder="1" applyAlignment="1">
      <alignment horizontal="left" vertical="center"/>
    </xf>
    <xf numFmtId="0" fontId="29" fillId="3" borderId="1" xfId="5" applyFont="1" applyFill="1" applyBorder="1" applyAlignment="1">
      <alignment vertical="center" wrapText="1"/>
    </xf>
    <xf numFmtId="4" fontId="17" fillId="3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vertical="center"/>
    </xf>
    <xf numFmtId="2" fontId="17" fillId="3" borderId="0" xfId="5" applyNumberFormat="1" applyFont="1" applyFill="1" applyAlignment="1">
      <alignment horizontal="center" vertical="center"/>
    </xf>
    <xf numFmtId="2" fontId="14" fillId="3" borderId="0" xfId="5" applyNumberFormat="1" applyFont="1" applyFill="1" applyAlignment="1">
      <alignment horizontal="center" vertical="center"/>
    </xf>
    <xf numFmtId="2" fontId="14" fillId="3" borderId="0" xfId="5" applyNumberFormat="1" applyFont="1" applyFill="1" applyAlignment="1">
      <alignment vertical="center"/>
    </xf>
    <xf numFmtId="2" fontId="17" fillId="3" borderId="0" xfId="5" applyNumberFormat="1" applyFont="1" applyFill="1" applyAlignment="1">
      <alignment vertical="center"/>
    </xf>
    <xf numFmtId="0" fontId="17" fillId="3" borderId="0" xfId="5" applyFont="1" applyFill="1" applyAlignment="1">
      <alignment vertical="center"/>
    </xf>
    <xf numFmtId="49" fontId="8" fillId="3" borderId="1" xfId="5" applyNumberFormat="1" applyFont="1" applyFill="1" applyBorder="1" applyAlignment="1">
      <alignment horizontal="left" vertical="center"/>
    </xf>
    <xf numFmtId="0" fontId="14" fillId="3" borderId="1" xfId="5" applyFont="1" applyFill="1" applyBorder="1" applyAlignment="1">
      <alignment vertical="center" wrapText="1"/>
    </xf>
    <xf numFmtId="4" fontId="19" fillId="3" borderId="1" xfId="5" applyNumberFormat="1" applyFont="1" applyFill="1" applyBorder="1" applyAlignment="1">
      <alignment horizontal="center" vertical="center"/>
    </xf>
    <xf numFmtId="4" fontId="14" fillId="3" borderId="1" xfId="5" applyNumberFormat="1" applyFont="1" applyFill="1" applyBorder="1" applyAlignment="1">
      <alignment vertical="center"/>
    </xf>
    <xf numFmtId="4" fontId="19" fillId="3" borderId="1" xfId="5" applyNumberFormat="1" applyFont="1" applyFill="1" applyBorder="1" applyAlignment="1">
      <alignment vertical="center"/>
    </xf>
    <xf numFmtId="4" fontId="14" fillId="3" borderId="15" xfId="5" applyNumberFormat="1" applyFont="1" applyFill="1" applyBorder="1" applyAlignment="1">
      <alignment horizontal="center" vertical="center"/>
    </xf>
    <xf numFmtId="2" fontId="19" fillId="3" borderId="0" xfId="5" applyNumberFormat="1" applyFont="1" applyFill="1" applyAlignment="1">
      <alignment horizontal="center" vertical="center"/>
    </xf>
    <xf numFmtId="2" fontId="19" fillId="3" borderId="0" xfId="5" applyNumberFormat="1" applyFont="1" applyFill="1" applyAlignment="1">
      <alignment vertical="center"/>
    </xf>
    <xf numFmtId="0" fontId="19" fillId="3" borderId="0" xfId="5" applyFont="1" applyFill="1" applyAlignment="1">
      <alignment vertical="center"/>
    </xf>
    <xf numFmtId="1" fontId="17" fillId="0" borderId="8" xfId="5" applyNumberFormat="1" applyFont="1" applyBorder="1" applyAlignment="1">
      <alignment horizontal="left" vertical="center"/>
    </xf>
    <xf numFmtId="0" fontId="14" fillId="0" borderId="9" xfId="5" applyFont="1" applyBorder="1" applyAlignment="1">
      <alignment vertical="center"/>
    </xf>
    <xf numFmtId="4" fontId="14" fillId="3" borderId="9" xfId="5" applyNumberFormat="1" applyFont="1" applyFill="1" applyBorder="1" applyAlignment="1">
      <alignment horizontal="center" vertical="center"/>
    </xf>
    <xf numFmtId="4" fontId="17" fillId="4" borderId="9" xfId="5" applyNumberFormat="1" applyFont="1" applyFill="1" applyBorder="1" applyAlignment="1">
      <alignment horizontal="center" vertical="center"/>
    </xf>
    <xf numFmtId="4" fontId="14" fillId="0" borderId="9" xfId="5" applyNumberFormat="1" applyFont="1" applyFill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 vertical="center"/>
    </xf>
    <xf numFmtId="4" fontId="14" fillId="0" borderId="10" xfId="5" applyNumberFormat="1" applyFont="1" applyBorder="1" applyAlignment="1">
      <alignment horizontal="center" vertical="center"/>
    </xf>
    <xf numFmtId="4" fontId="17" fillId="0" borderId="1" xfId="5" applyNumberFormat="1" applyFont="1" applyBorder="1" applyAlignment="1">
      <alignment horizontal="center" vertical="center" wrapText="1"/>
    </xf>
    <xf numFmtId="4" fontId="17" fillId="0" borderId="1" xfId="5" applyNumberFormat="1" applyFont="1" applyBorder="1" applyAlignment="1">
      <alignment vertical="center"/>
    </xf>
    <xf numFmtId="2" fontId="17" fillId="0" borderId="0" xfId="5" applyNumberFormat="1" applyFont="1" applyAlignment="1">
      <alignment vertical="center"/>
    </xf>
    <xf numFmtId="1" fontId="17" fillId="0" borderId="11" xfId="5" applyNumberFormat="1" applyFont="1" applyBorder="1" applyAlignment="1">
      <alignment horizontal="left" vertical="center"/>
    </xf>
    <xf numFmtId="0" fontId="8" fillId="0" borderId="12" xfId="5" applyFont="1" applyBorder="1" applyAlignment="1">
      <alignment vertical="center"/>
    </xf>
    <xf numFmtId="4" fontId="30" fillId="3" borderId="12" xfId="5" applyNumberFormat="1" applyFont="1" applyFill="1" applyBorder="1" applyAlignment="1">
      <alignment horizontal="center" vertical="center"/>
    </xf>
    <xf numFmtId="4" fontId="17" fillId="5" borderId="12" xfId="5" applyNumberFormat="1" applyFont="1" applyFill="1" applyBorder="1" applyAlignment="1">
      <alignment horizontal="center" vertical="center"/>
    </xf>
    <xf numFmtId="4" fontId="30" fillId="0" borderId="12" xfId="5" applyNumberFormat="1" applyFont="1" applyFill="1" applyBorder="1" applyAlignment="1">
      <alignment horizontal="center" vertical="center"/>
    </xf>
    <xf numFmtId="4" fontId="17" fillId="0" borderId="12" xfId="5" applyNumberFormat="1" applyFont="1" applyBorder="1" applyAlignment="1">
      <alignment horizontal="center" vertical="center"/>
    </xf>
    <xf numFmtId="4" fontId="14" fillId="0" borderId="12" xfId="5" applyNumberFormat="1" applyFont="1" applyBorder="1" applyAlignment="1">
      <alignment horizontal="center" vertical="center"/>
    </xf>
    <xf numFmtId="4" fontId="14" fillId="0" borderId="13" xfId="5" applyNumberFormat="1" applyFont="1" applyBorder="1" applyAlignment="1">
      <alignment horizontal="center" vertical="center"/>
    </xf>
    <xf numFmtId="2" fontId="17" fillId="0" borderId="0" xfId="5" applyNumberFormat="1" applyFont="1" applyAlignment="1">
      <alignment horizontal="center" vertical="center"/>
    </xf>
    <xf numFmtId="4" fontId="17" fillId="0" borderId="0" xfId="5" applyNumberFormat="1" applyFont="1" applyAlignment="1">
      <alignment horizontal="center" vertical="center"/>
    </xf>
    <xf numFmtId="0" fontId="14" fillId="0" borderId="0" xfId="5" applyFont="1" applyAlignment="1">
      <alignment vertical="center"/>
    </xf>
    <xf numFmtId="1" fontId="17" fillId="0" borderId="14" xfId="5" applyNumberFormat="1" applyFont="1" applyBorder="1" applyAlignment="1">
      <alignment horizontal="left" vertical="center"/>
    </xf>
    <xf numFmtId="0" fontId="13" fillId="0" borderId="1" xfId="5" applyFont="1" applyBorder="1" applyAlignment="1">
      <alignment vertical="center" wrapText="1"/>
    </xf>
    <xf numFmtId="4" fontId="6" fillId="5" borderId="1" xfId="5" applyNumberFormat="1" applyFont="1" applyFill="1" applyBorder="1" applyAlignment="1">
      <alignment horizontal="center" vertical="center" wrapText="1"/>
    </xf>
    <xf numFmtId="4" fontId="19" fillId="0" borderId="1" xfId="5" applyNumberFormat="1" applyFont="1" applyFill="1" applyBorder="1" applyAlignment="1">
      <alignment horizontal="center" vertical="center"/>
    </xf>
    <xf numFmtId="4" fontId="5" fillId="0" borderId="1" xfId="5" applyNumberFormat="1" applyFont="1" applyBorder="1" applyAlignment="1">
      <alignment horizontal="center" vertical="center"/>
    </xf>
    <xf numFmtId="0" fontId="5" fillId="0" borderId="1" xfId="4" applyFont="1" applyBorder="1" applyAlignment="1">
      <alignment wrapText="1"/>
    </xf>
    <xf numFmtId="166" fontId="19" fillId="3" borderId="1" xfId="5" applyNumberFormat="1" applyFont="1" applyFill="1" applyBorder="1" applyAlignment="1">
      <alignment horizontal="center" vertical="center"/>
    </xf>
    <xf numFmtId="4" fontId="13" fillId="5" borderId="1" xfId="5" applyNumberFormat="1" applyFont="1" applyFill="1" applyBorder="1" applyAlignment="1">
      <alignment horizontal="center" vertical="center" wrapText="1"/>
    </xf>
    <xf numFmtId="49" fontId="5" fillId="0" borderId="14" xfId="5" applyNumberFormat="1" applyFont="1" applyBorder="1" applyAlignment="1">
      <alignment horizontal="left" vertical="center"/>
    </xf>
    <xf numFmtId="0" fontId="6" fillId="5" borderId="1" xfId="5" applyFont="1" applyFill="1" applyBorder="1" applyAlignment="1">
      <alignment horizontal="center" vertical="center" wrapText="1"/>
    </xf>
    <xf numFmtId="4" fontId="10" fillId="0" borderId="1" xfId="5" applyNumberFormat="1" applyFont="1" applyFill="1" applyBorder="1" applyAlignment="1">
      <alignment horizontal="center" vertical="center"/>
    </xf>
    <xf numFmtId="4" fontId="13" fillId="0" borderId="1" xfId="5" applyNumberFormat="1" applyFont="1" applyFill="1" applyBorder="1" applyAlignment="1">
      <alignment horizontal="center" vertical="center"/>
    </xf>
    <xf numFmtId="4" fontId="13" fillId="0" borderId="1" xfId="5" applyNumberFormat="1" applyFont="1" applyBorder="1" applyAlignment="1">
      <alignment horizontal="center" vertical="center"/>
    </xf>
    <xf numFmtId="4" fontId="5" fillId="0" borderId="1" xfId="5" applyNumberFormat="1" applyFont="1" applyBorder="1" applyAlignment="1">
      <alignment vertical="center"/>
    </xf>
    <xf numFmtId="2" fontId="5" fillId="0" borderId="0" xfId="5" applyNumberFormat="1" applyFont="1" applyAlignment="1">
      <alignment vertical="center"/>
    </xf>
    <xf numFmtId="49" fontId="10" fillId="3" borderId="16" xfId="5" applyNumberFormat="1" applyFont="1" applyFill="1" applyBorder="1" applyAlignment="1">
      <alignment horizontal="left" vertical="center"/>
    </xf>
    <xf numFmtId="0" fontId="10" fillId="3" borderId="17" xfId="4" applyFont="1" applyFill="1" applyBorder="1" applyAlignment="1">
      <alignment wrapText="1"/>
    </xf>
    <xf numFmtId="4" fontId="19" fillId="3" borderId="17" xfId="5" applyNumberFormat="1" applyFont="1" applyFill="1" applyBorder="1" applyAlignment="1">
      <alignment horizontal="center" vertical="center"/>
    </xf>
    <xf numFmtId="0" fontId="13" fillId="5" borderId="17" xfId="5" applyFont="1" applyFill="1" applyBorder="1" applyAlignment="1">
      <alignment vertical="center" wrapText="1"/>
    </xf>
    <xf numFmtId="4" fontId="10" fillId="3" borderId="17" xfId="5" applyNumberFormat="1" applyFont="1" applyFill="1" applyBorder="1" applyAlignment="1">
      <alignment horizontal="center" vertical="center"/>
    </xf>
    <xf numFmtId="4" fontId="13" fillId="3" borderId="17" xfId="5" applyNumberFormat="1" applyFont="1" applyFill="1" applyBorder="1" applyAlignment="1">
      <alignment horizontal="center" vertical="center"/>
    </xf>
    <xf numFmtId="4" fontId="10" fillId="3" borderId="17" xfId="5" applyNumberFormat="1" applyFont="1" applyFill="1" applyBorder="1" applyAlignment="1">
      <alignment vertical="center"/>
    </xf>
    <xf numFmtId="4" fontId="19" fillId="0" borderId="18" xfId="5" applyNumberFormat="1" applyFont="1" applyBorder="1" applyAlignment="1">
      <alignment horizontal="center" vertical="center"/>
    </xf>
    <xf numFmtId="2" fontId="10" fillId="3" borderId="0" xfId="5" applyNumberFormat="1" applyFont="1" applyFill="1" applyAlignment="1">
      <alignment horizontal="center" vertical="center"/>
    </xf>
    <xf numFmtId="2" fontId="10" fillId="3" borderId="0" xfId="5" applyNumberFormat="1" applyFont="1" applyFill="1" applyAlignment="1">
      <alignment vertical="center"/>
    </xf>
    <xf numFmtId="0" fontId="10" fillId="3" borderId="0" xfId="5" applyFont="1" applyFill="1" applyAlignment="1">
      <alignment vertical="center"/>
    </xf>
    <xf numFmtId="4" fontId="10" fillId="3" borderId="0" xfId="5" applyNumberFormat="1" applyFont="1" applyFill="1" applyAlignment="1">
      <alignment vertical="center"/>
    </xf>
    <xf numFmtId="0" fontId="14" fillId="3" borderId="0" xfId="5" applyFont="1" applyFill="1" applyAlignment="1">
      <alignment vertical="center"/>
    </xf>
    <xf numFmtId="2" fontId="29" fillId="3" borderId="0" xfId="5" applyNumberFormat="1" applyFont="1" applyFill="1" applyAlignment="1">
      <alignment horizontal="center" vertical="center"/>
    </xf>
    <xf numFmtId="2" fontId="29" fillId="3" borderId="0" xfId="5" applyNumberFormat="1" applyFont="1" applyFill="1" applyAlignment="1">
      <alignment vertical="center"/>
    </xf>
    <xf numFmtId="0" fontId="39" fillId="3" borderId="0" xfId="5" applyFont="1" applyFill="1" applyAlignment="1">
      <alignment vertical="center"/>
    </xf>
    <xf numFmtId="2" fontId="10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9" fillId="0" borderId="0" xfId="5" applyFont="1" applyAlignment="1">
      <alignment vertical="center"/>
    </xf>
    <xf numFmtId="2" fontId="10" fillId="0" borderId="0" xfId="5" applyNumberFormat="1" applyFont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2" fontId="5" fillId="0" borderId="0" xfId="5" applyNumberFormat="1" applyFont="1" applyAlignment="1">
      <alignment horizontal="left" vertical="center"/>
    </xf>
    <xf numFmtId="0" fontId="11" fillId="2" borderId="0" xfId="5" applyFont="1" applyFill="1" applyAlignment="1">
      <alignment horizontal="center" vertical="center"/>
    </xf>
    <xf numFmtId="2" fontId="5" fillId="4" borderId="0" xfId="5" applyNumberFormat="1" applyFont="1" applyFill="1" applyAlignment="1">
      <alignment horizontal="center" vertical="center"/>
    </xf>
    <xf numFmtId="2" fontId="5" fillId="0" borderId="0" xfId="5" applyNumberFormat="1" applyFont="1" applyFill="1" applyAlignment="1">
      <alignment horizontal="center" vertical="center"/>
    </xf>
    <xf numFmtId="0" fontId="17" fillId="0" borderId="0" xfId="5" applyFont="1" applyAlignment="1">
      <alignment vertical="center" wrapText="1"/>
    </xf>
    <xf numFmtId="0" fontId="12" fillId="0" borderId="0" xfId="5" applyFont="1" applyAlignment="1">
      <alignment horizontal="right" vertical="center"/>
    </xf>
    <xf numFmtId="0" fontId="15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49" fontId="8" fillId="3" borderId="5" xfId="5" applyNumberFormat="1" applyFont="1" applyFill="1" applyBorder="1" applyAlignment="1">
      <alignment horizontal="left" vertical="center"/>
    </xf>
    <xf numFmtId="4" fontId="19" fillId="3" borderId="5" xfId="5" applyNumberFormat="1" applyFont="1" applyFill="1" applyBorder="1" applyAlignment="1">
      <alignment horizontal="left" vertical="center"/>
    </xf>
    <xf numFmtId="2" fontId="19" fillId="3" borderId="0" xfId="5" applyNumberFormat="1" applyFont="1" applyFill="1" applyAlignment="1">
      <alignment horizontal="left" vertical="center"/>
    </xf>
    <xf numFmtId="0" fontId="19" fillId="3" borderId="0" xfId="5" applyFont="1" applyFill="1" applyAlignment="1">
      <alignment horizontal="left" vertical="center"/>
    </xf>
    <xf numFmtId="0" fontId="8" fillId="3" borderId="5" xfId="4" applyFont="1" applyFill="1" applyBorder="1" applyAlignment="1">
      <alignment horizontal="left" vertical="center" wrapText="1"/>
    </xf>
    <xf numFmtId="4" fontId="14" fillId="3" borderId="5" xfId="5" applyNumberFormat="1" applyFont="1" applyFill="1" applyBorder="1" applyAlignment="1">
      <alignment horizontal="center" vertical="center"/>
    </xf>
    <xf numFmtId="2" fontId="10" fillId="3" borderId="0" xfId="6" applyNumberFormat="1" applyFont="1" applyFill="1" applyBorder="1" applyAlignment="1">
      <alignment horizontal="center"/>
    </xf>
    <xf numFmtId="9" fontId="22" fillId="3" borderId="0" xfId="7" applyFont="1" applyFill="1" applyBorder="1" applyAlignment="1">
      <alignment horizontal="left" vertical="center"/>
    </xf>
    <xf numFmtId="0" fontId="13" fillId="0" borderId="7" xfId="4" applyFont="1" applyBorder="1" applyAlignment="1">
      <alignment vertical="top" wrapText="1"/>
    </xf>
    <xf numFmtId="0" fontId="13" fillId="0" borderId="0" xfId="4" applyFont="1" applyBorder="1" applyAlignment="1">
      <alignment vertical="top" wrapText="1"/>
    </xf>
    <xf numFmtId="4" fontId="10" fillId="3" borderId="22" xfId="8" applyNumberFormat="1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22" xfId="5" applyFont="1" applyBorder="1" applyAlignment="1">
      <alignment vertical="center" wrapText="1"/>
    </xf>
    <xf numFmtId="0" fontId="8" fillId="0" borderId="22" xfId="4" applyFont="1" applyBorder="1" applyAlignment="1">
      <alignment vertical="center" wrapText="1"/>
    </xf>
    <xf numFmtId="0" fontId="14" fillId="0" borderId="23" xfId="5" applyFont="1" applyBorder="1" applyAlignment="1">
      <alignment vertical="center"/>
    </xf>
    <xf numFmtId="0" fontId="8" fillId="0" borderId="1" xfId="4" applyNumberFormat="1" applyFont="1" applyBorder="1" applyAlignment="1">
      <alignment horizontal="center" vertical="center" wrapText="1"/>
    </xf>
    <xf numFmtId="4" fontId="8" fillId="0" borderId="1" xfId="4" applyNumberFormat="1" applyFont="1" applyBorder="1" applyAlignment="1">
      <alignment horizontal="center" vertical="center" wrapText="1"/>
    </xf>
    <xf numFmtId="4" fontId="17" fillId="3" borderId="1" xfId="4" applyNumberFormat="1" applyFont="1" applyFill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8" fillId="0" borderId="21" xfId="4" applyFont="1" applyBorder="1" applyAlignment="1">
      <alignment vertical="center" wrapText="1"/>
    </xf>
    <xf numFmtId="0" fontId="14" fillId="0" borderId="1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19" fillId="6" borderId="28" xfId="5" applyFont="1" applyFill="1" applyBorder="1" applyAlignment="1">
      <alignment horizontal="center" vertical="center"/>
    </xf>
    <xf numFmtId="0" fontId="14" fillId="6" borderId="4" xfId="5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/>
    </xf>
    <xf numFmtId="2" fontId="10" fillId="6" borderId="1" xfId="5" applyNumberFormat="1" applyFont="1" applyFill="1" applyBorder="1" applyAlignment="1">
      <alignment horizontal="center" vertical="center"/>
    </xf>
    <xf numFmtId="0" fontId="14" fillId="6" borderId="1" xfId="5" applyFont="1" applyFill="1" applyBorder="1" applyAlignment="1">
      <alignment horizontal="center" vertical="center"/>
    </xf>
    <xf numFmtId="0" fontId="19" fillId="6" borderId="26" xfId="5" applyFont="1" applyFill="1" applyBorder="1" applyAlignment="1">
      <alignment horizontal="center" vertical="center"/>
    </xf>
    <xf numFmtId="0" fontId="14" fillId="6" borderId="27" xfId="5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9" fillId="3" borderId="12" xfId="5" applyFont="1" applyFill="1" applyBorder="1" applyAlignment="1">
      <alignment horizontal="center" vertical="center" wrapText="1"/>
    </xf>
    <xf numFmtId="1" fontId="29" fillId="0" borderId="13" xfId="5" applyNumberFormat="1" applyFont="1" applyBorder="1" applyAlignment="1">
      <alignment horizontal="center" vertical="center" wrapText="1"/>
    </xf>
    <xf numFmtId="3" fontId="29" fillId="0" borderId="12" xfId="5" applyNumberFormat="1" applyFont="1" applyBorder="1" applyAlignment="1">
      <alignment horizontal="center" vertical="center" wrapText="1"/>
    </xf>
    <xf numFmtId="4" fontId="8" fillId="3" borderId="24" xfId="8" applyNumberFormat="1" applyFont="1" applyFill="1" applyBorder="1" applyAlignment="1">
      <alignment vertical="center" wrapText="1"/>
    </xf>
    <xf numFmtId="0" fontId="11" fillId="3" borderId="0" xfId="5" applyFont="1" applyFill="1" applyAlignment="1">
      <alignment horizontal="center" vertical="center"/>
    </xf>
    <xf numFmtId="0" fontId="14" fillId="0" borderId="7" xfId="5" applyFont="1" applyBorder="1" applyAlignment="1">
      <alignment horizontal="right" vertical="center"/>
    </xf>
    <xf numFmtId="0" fontId="24" fillId="0" borderId="0" xfId="4" applyFont="1" applyAlignment="1">
      <alignment horizontal="center" wrapText="1"/>
    </xf>
    <xf numFmtId="0" fontId="25" fillId="0" borderId="0" xfId="4" applyFont="1" applyBorder="1" applyAlignment="1">
      <alignment horizontal="center" vertical="center" wrapText="1"/>
    </xf>
    <xf numFmtId="2" fontId="21" fillId="0" borderId="0" xfId="5" applyNumberFormat="1" applyFont="1" applyBorder="1" applyAlignment="1">
      <alignment horizontal="left" vertical="center"/>
    </xf>
    <xf numFmtId="0" fontId="10" fillId="0" borderId="1" xfId="4" applyFont="1" applyBorder="1" applyAlignment="1">
      <alignment horizontal="left" wrapText="1"/>
    </xf>
    <xf numFmtId="0" fontId="10" fillId="0" borderId="1" xfId="4" applyFont="1" applyBorder="1" applyAlignment="1">
      <alignment horizontal="right" wrapText="1"/>
    </xf>
    <xf numFmtId="2" fontId="10" fillId="0" borderId="1" xfId="4" applyNumberFormat="1" applyFont="1" applyBorder="1" applyAlignment="1">
      <alignment horizontal="right" wrapText="1"/>
    </xf>
    <xf numFmtId="0" fontId="10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center" wrapText="1"/>
    </xf>
    <xf numFmtId="0" fontId="13" fillId="0" borderId="1" xfId="4" applyFont="1" applyBorder="1" applyAlignment="1">
      <alignment horizontal="center" vertical="center" wrapText="1"/>
    </xf>
    <xf numFmtId="0" fontId="7" fillId="0" borderId="0" xfId="4" applyFont="1" applyAlignment="1">
      <alignment horizontal="left" wrapText="1"/>
    </xf>
    <xf numFmtId="0" fontId="13" fillId="0" borderId="5" xfId="4" applyFont="1" applyBorder="1" applyAlignment="1">
      <alignment horizontal="left" vertical="center" wrapText="1"/>
    </xf>
    <xf numFmtId="0" fontId="17" fillId="0" borderId="4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left" vertical="top" wrapText="1"/>
    </xf>
    <xf numFmtId="0" fontId="13" fillId="0" borderId="3" xfId="4" applyFont="1" applyBorder="1" applyAlignment="1">
      <alignment horizontal="left" vertical="top" wrapText="1"/>
    </xf>
    <xf numFmtId="2" fontId="14" fillId="0" borderId="0" xfId="5" applyNumberFormat="1" applyFont="1" applyBorder="1" applyAlignment="1">
      <alignment horizontal="left" vertical="center"/>
    </xf>
    <xf numFmtId="0" fontId="14" fillId="3" borderId="19" xfId="5" applyFont="1" applyFill="1" applyBorder="1" applyAlignment="1">
      <alignment horizontal="left" vertical="center" wrapText="1"/>
    </xf>
    <xf numFmtId="0" fontId="14" fillId="3" borderId="0" xfId="5" applyFont="1" applyFill="1" applyBorder="1" applyAlignment="1">
      <alignment horizontal="left" vertical="center" wrapText="1"/>
    </xf>
    <xf numFmtId="0" fontId="14" fillId="3" borderId="20" xfId="5" applyFont="1" applyFill="1" applyBorder="1" applyAlignment="1">
      <alignment horizontal="left" vertical="center" wrapText="1"/>
    </xf>
    <xf numFmtId="0" fontId="13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0" fontId="14" fillId="6" borderId="1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14" fillId="6" borderId="25" xfId="5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3"/>
    <cellStyle name="Обычный 2 2 2" xfId="6"/>
    <cellStyle name="Обычный 2 3" xfId="8"/>
    <cellStyle name="Обычный 3" xfId="2"/>
    <cellStyle name="Обычный 3 3" xfId="4"/>
    <cellStyle name="Обычный 4 2" xfId="5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588"/>
  <sheetViews>
    <sheetView tabSelected="1" view="pageBreakPreview" topLeftCell="A18" zoomScale="73" zoomScaleNormal="67" zoomScaleSheetLayoutView="73" workbookViewId="0">
      <selection activeCell="S24" sqref="S24"/>
    </sheetView>
  </sheetViews>
  <sheetFormatPr defaultRowHeight="43.8" customHeight="1" x14ac:dyDescent="0.3"/>
  <cols>
    <col min="1" max="1" width="6.109375" style="210" customWidth="1"/>
    <col min="2" max="2" width="38.77734375" style="4" customWidth="1"/>
    <col min="3" max="3" width="12.109375" style="211" customWidth="1"/>
    <col min="4" max="4" width="12.5546875" style="212" customWidth="1"/>
    <col min="5" max="6" width="14.109375" style="213" customWidth="1"/>
    <col min="7" max="7" width="14" style="16" customWidth="1"/>
    <col min="8" max="8" width="6.6640625" style="1" hidden="1" customWidth="1"/>
    <col min="9" max="9" width="16.77734375" style="2" customWidth="1"/>
    <col min="10" max="10" width="15.6640625" style="3" hidden="1" customWidth="1"/>
    <col min="11" max="11" width="15.6640625" style="1" hidden="1" customWidth="1"/>
    <col min="12" max="12" width="15.6640625" style="2" hidden="1" customWidth="1"/>
    <col min="13" max="13" width="15.6640625" style="1" hidden="1" customWidth="1"/>
    <col min="14" max="14" width="15.6640625" style="4" hidden="1" customWidth="1"/>
    <col min="15" max="15" width="0.88671875" style="4" hidden="1" customWidth="1"/>
    <col min="16" max="16" width="11.5546875" style="4" hidden="1" customWidth="1"/>
    <col min="17" max="17" width="6.88671875" style="4" hidden="1" customWidth="1"/>
    <col min="18" max="18" width="4.44140625" style="4" customWidth="1"/>
    <col min="19" max="19" width="12.5546875" style="4" customWidth="1"/>
    <col min="20" max="21" width="15.6640625" style="4" customWidth="1"/>
    <col min="22" max="22" width="13" style="4" customWidth="1"/>
    <col min="23" max="23" width="12.6640625" style="4" customWidth="1"/>
    <col min="24" max="24" width="20.109375" style="4" customWidth="1"/>
    <col min="25" max="25" width="13.109375" style="4" customWidth="1"/>
    <col min="26" max="30" width="9.109375" style="4" customWidth="1"/>
    <col min="31" max="31" width="13.6640625" style="4" bestFit="1" customWidth="1"/>
    <col min="32" max="32" width="10.88671875" style="4" bestFit="1" customWidth="1"/>
    <col min="33" max="250" width="8.88671875" style="4"/>
    <col min="251" max="251" width="7.44140625" style="4" customWidth="1"/>
    <col min="252" max="252" width="23.88671875" style="4" customWidth="1"/>
    <col min="253" max="253" width="12.5546875" style="4" customWidth="1"/>
    <col min="254" max="254" width="11.109375" style="4" customWidth="1"/>
    <col min="255" max="255" width="10.88671875" style="4" customWidth="1"/>
    <col min="256" max="256" width="11.33203125" style="4" customWidth="1"/>
    <col min="257" max="257" width="11.88671875" style="4" customWidth="1"/>
    <col min="258" max="258" width="12.44140625" style="4" customWidth="1"/>
    <col min="259" max="259" width="16.109375" style="4" customWidth="1"/>
    <col min="260" max="260" width="8.5546875" style="4" customWidth="1"/>
    <col min="261" max="261" width="9.5546875" style="4" customWidth="1"/>
    <col min="262" max="263" width="9.88671875" style="4" customWidth="1"/>
    <col min="264" max="264" width="10.44140625" style="4" customWidth="1"/>
    <col min="265" max="265" width="10.109375" style="4" bestFit="1" customWidth="1"/>
    <col min="266" max="506" width="8.88671875" style="4"/>
    <col min="507" max="507" width="7.44140625" style="4" customWidth="1"/>
    <col min="508" max="508" width="23.88671875" style="4" customWidth="1"/>
    <col min="509" max="509" width="12.5546875" style="4" customWidth="1"/>
    <col min="510" max="510" width="11.109375" style="4" customWidth="1"/>
    <col min="511" max="511" width="10.88671875" style="4" customWidth="1"/>
    <col min="512" max="512" width="11.33203125" style="4" customWidth="1"/>
    <col min="513" max="513" width="11.88671875" style="4" customWidth="1"/>
    <col min="514" max="514" width="12.44140625" style="4" customWidth="1"/>
    <col min="515" max="515" width="16.109375" style="4" customWidth="1"/>
    <col min="516" max="516" width="8.5546875" style="4" customWidth="1"/>
    <col min="517" max="517" width="9.5546875" style="4" customWidth="1"/>
    <col min="518" max="519" width="9.88671875" style="4" customWidth="1"/>
    <col min="520" max="520" width="10.44140625" style="4" customWidth="1"/>
    <col min="521" max="521" width="10.109375" style="4" bestFit="1" customWidth="1"/>
    <col min="522" max="762" width="8.88671875" style="4"/>
    <col min="763" max="763" width="7.44140625" style="4" customWidth="1"/>
    <col min="764" max="764" width="23.88671875" style="4" customWidth="1"/>
    <col min="765" max="765" width="12.5546875" style="4" customWidth="1"/>
    <col min="766" max="766" width="11.109375" style="4" customWidth="1"/>
    <col min="767" max="767" width="10.88671875" style="4" customWidth="1"/>
    <col min="768" max="768" width="11.33203125" style="4" customWidth="1"/>
    <col min="769" max="769" width="11.88671875" style="4" customWidth="1"/>
    <col min="770" max="770" width="12.44140625" style="4" customWidth="1"/>
    <col min="771" max="771" width="16.109375" style="4" customWidth="1"/>
    <col min="772" max="772" width="8.5546875" style="4" customWidth="1"/>
    <col min="773" max="773" width="9.5546875" style="4" customWidth="1"/>
    <col min="774" max="775" width="9.88671875" style="4" customWidth="1"/>
    <col min="776" max="776" width="10.44140625" style="4" customWidth="1"/>
    <col min="777" max="777" width="10.109375" style="4" bestFit="1" customWidth="1"/>
    <col min="778" max="1018" width="8.88671875" style="4"/>
    <col min="1019" max="1019" width="7.44140625" style="4" customWidth="1"/>
    <col min="1020" max="1020" width="23.88671875" style="4" customWidth="1"/>
    <col min="1021" max="1021" width="12.5546875" style="4" customWidth="1"/>
    <col min="1022" max="1022" width="11.109375" style="4" customWidth="1"/>
    <col min="1023" max="1023" width="10.88671875" style="4" customWidth="1"/>
    <col min="1024" max="1024" width="11.33203125" style="4" customWidth="1"/>
    <col min="1025" max="1025" width="11.88671875" style="4" customWidth="1"/>
    <col min="1026" max="1026" width="12.44140625" style="4" customWidth="1"/>
    <col min="1027" max="1027" width="16.109375" style="4" customWidth="1"/>
    <col min="1028" max="1028" width="8.5546875" style="4" customWidth="1"/>
    <col min="1029" max="1029" width="9.5546875" style="4" customWidth="1"/>
    <col min="1030" max="1031" width="9.88671875" style="4" customWidth="1"/>
    <col min="1032" max="1032" width="10.44140625" style="4" customWidth="1"/>
    <col min="1033" max="1033" width="10.109375" style="4" bestFit="1" customWidth="1"/>
    <col min="1034" max="1274" width="8.88671875" style="4"/>
    <col min="1275" max="1275" width="7.44140625" style="4" customWidth="1"/>
    <col min="1276" max="1276" width="23.88671875" style="4" customWidth="1"/>
    <col min="1277" max="1277" width="12.5546875" style="4" customWidth="1"/>
    <col min="1278" max="1278" width="11.109375" style="4" customWidth="1"/>
    <col min="1279" max="1279" width="10.88671875" style="4" customWidth="1"/>
    <col min="1280" max="1280" width="11.33203125" style="4" customWidth="1"/>
    <col min="1281" max="1281" width="11.88671875" style="4" customWidth="1"/>
    <col min="1282" max="1282" width="12.44140625" style="4" customWidth="1"/>
    <col min="1283" max="1283" width="16.109375" style="4" customWidth="1"/>
    <col min="1284" max="1284" width="8.5546875" style="4" customWidth="1"/>
    <col min="1285" max="1285" width="9.5546875" style="4" customWidth="1"/>
    <col min="1286" max="1287" width="9.88671875" style="4" customWidth="1"/>
    <col min="1288" max="1288" width="10.44140625" style="4" customWidth="1"/>
    <col min="1289" max="1289" width="10.109375" style="4" bestFit="1" customWidth="1"/>
    <col min="1290" max="1530" width="8.88671875" style="4"/>
    <col min="1531" max="1531" width="7.44140625" style="4" customWidth="1"/>
    <col min="1532" max="1532" width="23.88671875" style="4" customWidth="1"/>
    <col min="1533" max="1533" width="12.5546875" style="4" customWidth="1"/>
    <col min="1534" max="1534" width="11.109375" style="4" customWidth="1"/>
    <col min="1535" max="1535" width="10.88671875" style="4" customWidth="1"/>
    <col min="1536" max="1536" width="11.33203125" style="4" customWidth="1"/>
    <col min="1537" max="1537" width="11.88671875" style="4" customWidth="1"/>
    <col min="1538" max="1538" width="12.44140625" style="4" customWidth="1"/>
    <col min="1539" max="1539" width="16.109375" style="4" customWidth="1"/>
    <col min="1540" max="1540" width="8.5546875" style="4" customWidth="1"/>
    <col min="1541" max="1541" width="9.5546875" style="4" customWidth="1"/>
    <col min="1542" max="1543" width="9.88671875" style="4" customWidth="1"/>
    <col min="1544" max="1544" width="10.44140625" style="4" customWidth="1"/>
    <col min="1545" max="1545" width="10.109375" style="4" bestFit="1" customWidth="1"/>
    <col min="1546" max="1786" width="8.88671875" style="4"/>
    <col min="1787" max="1787" width="7.44140625" style="4" customWidth="1"/>
    <col min="1788" max="1788" width="23.88671875" style="4" customWidth="1"/>
    <col min="1789" max="1789" width="12.5546875" style="4" customWidth="1"/>
    <col min="1790" max="1790" width="11.109375" style="4" customWidth="1"/>
    <col min="1791" max="1791" width="10.88671875" style="4" customWidth="1"/>
    <col min="1792" max="1792" width="11.33203125" style="4" customWidth="1"/>
    <col min="1793" max="1793" width="11.88671875" style="4" customWidth="1"/>
    <col min="1794" max="1794" width="12.44140625" style="4" customWidth="1"/>
    <col min="1795" max="1795" width="16.109375" style="4" customWidth="1"/>
    <col min="1796" max="1796" width="8.5546875" style="4" customWidth="1"/>
    <col min="1797" max="1797" width="9.5546875" style="4" customWidth="1"/>
    <col min="1798" max="1799" width="9.88671875" style="4" customWidth="1"/>
    <col min="1800" max="1800" width="10.44140625" style="4" customWidth="1"/>
    <col min="1801" max="1801" width="10.109375" style="4" bestFit="1" customWidth="1"/>
    <col min="1802" max="2042" width="8.88671875" style="4"/>
    <col min="2043" max="2043" width="7.44140625" style="4" customWidth="1"/>
    <col min="2044" max="2044" width="23.88671875" style="4" customWidth="1"/>
    <col min="2045" max="2045" width="12.5546875" style="4" customWidth="1"/>
    <col min="2046" max="2046" width="11.109375" style="4" customWidth="1"/>
    <col min="2047" max="2047" width="10.88671875" style="4" customWidth="1"/>
    <col min="2048" max="2048" width="11.33203125" style="4" customWidth="1"/>
    <col min="2049" max="2049" width="11.88671875" style="4" customWidth="1"/>
    <col min="2050" max="2050" width="12.44140625" style="4" customWidth="1"/>
    <col min="2051" max="2051" width="16.109375" style="4" customWidth="1"/>
    <col min="2052" max="2052" width="8.5546875" style="4" customWidth="1"/>
    <col min="2053" max="2053" width="9.5546875" style="4" customWidth="1"/>
    <col min="2054" max="2055" width="9.88671875" style="4" customWidth="1"/>
    <col min="2056" max="2056" width="10.44140625" style="4" customWidth="1"/>
    <col min="2057" max="2057" width="10.109375" style="4" bestFit="1" customWidth="1"/>
    <col min="2058" max="2298" width="8.88671875" style="4"/>
    <col min="2299" max="2299" width="7.44140625" style="4" customWidth="1"/>
    <col min="2300" max="2300" width="23.88671875" style="4" customWidth="1"/>
    <col min="2301" max="2301" width="12.5546875" style="4" customWidth="1"/>
    <col min="2302" max="2302" width="11.109375" style="4" customWidth="1"/>
    <col min="2303" max="2303" width="10.88671875" style="4" customWidth="1"/>
    <col min="2304" max="2304" width="11.33203125" style="4" customWidth="1"/>
    <col min="2305" max="2305" width="11.88671875" style="4" customWidth="1"/>
    <col min="2306" max="2306" width="12.44140625" style="4" customWidth="1"/>
    <col min="2307" max="2307" width="16.109375" style="4" customWidth="1"/>
    <col min="2308" max="2308" width="8.5546875" style="4" customWidth="1"/>
    <col min="2309" max="2309" width="9.5546875" style="4" customWidth="1"/>
    <col min="2310" max="2311" width="9.88671875" style="4" customWidth="1"/>
    <col min="2312" max="2312" width="10.44140625" style="4" customWidth="1"/>
    <col min="2313" max="2313" width="10.109375" style="4" bestFit="1" customWidth="1"/>
    <col min="2314" max="2554" width="8.88671875" style="4"/>
    <col min="2555" max="2555" width="7.44140625" style="4" customWidth="1"/>
    <col min="2556" max="2556" width="23.88671875" style="4" customWidth="1"/>
    <col min="2557" max="2557" width="12.5546875" style="4" customWidth="1"/>
    <col min="2558" max="2558" width="11.109375" style="4" customWidth="1"/>
    <col min="2559" max="2559" width="10.88671875" style="4" customWidth="1"/>
    <col min="2560" max="2560" width="11.33203125" style="4" customWidth="1"/>
    <col min="2561" max="2561" width="11.88671875" style="4" customWidth="1"/>
    <col min="2562" max="2562" width="12.44140625" style="4" customWidth="1"/>
    <col min="2563" max="2563" width="16.109375" style="4" customWidth="1"/>
    <col min="2564" max="2564" width="8.5546875" style="4" customWidth="1"/>
    <col min="2565" max="2565" width="9.5546875" style="4" customWidth="1"/>
    <col min="2566" max="2567" width="9.88671875" style="4" customWidth="1"/>
    <col min="2568" max="2568" width="10.44140625" style="4" customWidth="1"/>
    <col min="2569" max="2569" width="10.109375" style="4" bestFit="1" customWidth="1"/>
    <col min="2570" max="2810" width="8.88671875" style="4"/>
    <col min="2811" max="2811" width="7.44140625" style="4" customWidth="1"/>
    <col min="2812" max="2812" width="23.88671875" style="4" customWidth="1"/>
    <col min="2813" max="2813" width="12.5546875" style="4" customWidth="1"/>
    <col min="2814" max="2814" width="11.109375" style="4" customWidth="1"/>
    <col min="2815" max="2815" width="10.88671875" style="4" customWidth="1"/>
    <col min="2816" max="2816" width="11.33203125" style="4" customWidth="1"/>
    <col min="2817" max="2817" width="11.88671875" style="4" customWidth="1"/>
    <col min="2818" max="2818" width="12.44140625" style="4" customWidth="1"/>
    <col min="2819" max="2819" width="16.109375" style="4" customWidth="1"/>
    <col min="2820" max="2820" width="8.5546875" style="4" customWidth="1"/>
    <col min="2821" max="2821" width="9.5546875" style="4" customWidth="1"/>
    <col min="2822" max="2823" width="9.88671875" style="4" customWidth="1"/>
    <col min="2824" max="2824" width="10.44140625" style="4" customWidth="1"/>
    <col min="2825" max="2825" width="10.109375" style="4" bestFit="1" customWidth="1"/>
    <col min="2826" max="3066" width="8.88671875" style="4"/>
    <col min="3067" max="3067" width="7.44140625" style="4" customWidth="1"/>
    <col min="3068" max="3068" width="23.88671875" style="4" customWidth="1"/>
    <col min="3069" max="3069" width="12.5546875" style="4" customWidth="1"/>
    <col min="3070" max="3070" width="11.109375" style="4" customWidth="1"/>
    <col min="3071" max="3071" width="10.88671875" style="4" customWidth="1"/>
    <col min="3072" max="3072" width="11.33203125" style="4" customWidth="1"/>
    <col min="3073" max="3073" width="11.88671875" style="4" customWidth="1"/>
    <col min="3074" max="3074" width="12.44140625" style="4" customWidth="1"/>
    <col min="3075" max="3075" width="16.109375" style="4" customWidth="1"/>
    <col min="3076" max="3076" width="8.5546875" style="4" customWidth="1"/>
    <col min="3077" max="3077" width="9.5546875" style="4" customWidth="1"/>
    <col min="3078" max="3079" width="9.88671875" style="4" customWidth="1"/>
    <col min="3080" max="3080" width="10.44140625" style="4" customWidth="1"/>
    <col min="3081" max="3081" width="10.109375" style="4" bestFit="1" customWidth="1"/>
    <col min="3082" max="3322" width="8.88671875" style="4"/>
    <col min="3323" max="3323" width="7.44140625" style="4" customWidth="1"/>
    <col min="3324" max="3324" width="23.88671875" style="4" customWidth="1"/>
    <col min="3325" max="3325" width="12.5546875" style="4" customWidth="1"/>
    <col min="3326" max="3326" width="11.109375" style="4" customWidth="1"/>
    <col min="3327" max="3327" width="10.88671875" style="4" customWidth="1"/>
    <col min="3328" max="3328" width="11.33203125" style="4" customWidth="1"/>
    <col min="3329" max="3329" width="11.88671875" style="4" customWidth="1"/>
    <col min="3330" max="3330" width="12.44140625" style="4" customWidth="1"/>
    <col min="3331" max="3331" width="16.109375" style="4" customWidth="1"/>
    <col min="3332" max="3332" width="8.5546875" style="4" customWidth="1"/>
    <col min="3333" max="3333" width="9.5546875" style="4" customWidth="1"/>
    <col min="3334" max="3335" width="9.88671875" style="4" customWidth="1"/>
    <col min="3336" max="3336" width="10.44140625" style="4" customWidth="1"/>
    <col min="3337" max="3337" width="10.109375" style="4" bestFit="1" customWidth="1"/>
    <col min="3338" max="3578" width="8.88671875" style="4"/>
    <col min="3579" max="3579" width="7.44140625" style="4" customWidth="1"/>
    <col min="3580" max="3580" width="23.88671875" style="4" customWidth="1"/>
    <col min="3581" max="3581" width="12.5546875" style="4" customWidth="1"/>
    <col min="3582" max="3582" width="11.109375" style="4" customWidth="1"/>
    <col min="3583" max="3583" width="10.88671875" style="4" customWidth="1"/>
    <col min="3584" max="3584" width="11.33203125" style="4" customWidth="1"/>
    <col min="3585" max="3585" width="11.88671875" style="4" customWidth="1"/>
    <col min="3586" max="3586" width="12.44140625" style="4" customWidth="1"/>
    <col min="3587" max="3587" width="16.109375" style="4" customWidth="1"/>
    <col min="3588" max="3588" width="8.5546875" style="4" customWidth="1"/>
    <col min="3589" max="3589" width="9.5546875" style="4" customWidth="1"/>
    <col min="3590" max="3591" width="9.88671875" style="4" customWidth="1"/>
    <col min="3592" max="3592" width="10.44140625" style="4" customWidth="1"/>
    <col min="3593" max="3593" width="10.109375" style="4" bestFit="1" customWidth="1"/>
    <col min="3594" max="3834" width="8.88671875" style="4"/>
    <col min="3835" max="3835" width="7.44140625" style="4" customWidth="1"/>
    <col min="3836" max="3836" width="23.88671875" style="4" customWidth="1"/>
    <col min="3837" max="3837" width="12.5546875" style="4" customWidth="1"/>
    <col min="3838" max="3838" width="11.109375" style="4" customWidth="1"/>
    <col min="3839" max="3839" width="10.88671875" style="4" customWidth="1"/>
    <col min="3840" max="3840" width="11.33203125" style="4" customWidth="1"/>
    <col min="3841" max="3841" width="11.88671875" style="4" customWidth="1"/>
    <col min="3842" max="3842" width="12.44140625" style="4" customWidth="1"/>
    <col min="3843" max="3843" width="16.109375" style="4" customWidth="1"/>
    <col min="3844" max="3844" width="8.5546875" style="4" customWidth="1"/>
    <col min="3845" max="3845" width="9.5546875" style="4" customWidth="1"/>
    <col min="3846" max="3847" width="9.88671875" style="4" customWidth="1"/>
    <col min="3848" max="3848" width="10.44140625" style="4" customWidth="1"/>
    <col min="3849" max="3849" width="10.109375" style="4" bestFit="1" customWidth="1"/>
    <col min="3850" max="4090" width="8.88671875" style="4"/>
    <col min="4091" max="4091" width="7.44140625" style="4" customWidth="1"/>
    <col min="4092" max="4092" width="23.88671875" style="4" customWidth="1"/>
    <col min="4093" max="4093" width="12.5546875" style="4" customWidth="1"/>
    <col min="4094" max="4094" width="11.109375" style="4" customWidth="1"/>
    <col min="4095" max="4095" width="10.88671875" style="4" customWidth="1"/>
    <col min="4096" max="4096" width="11.33203125" style="4" customWidth="1"/>
    <col min="4097" max="4097" width="11.88671875" style="4" customWidth="1"/>
    <col min="4098" max="4098" width="12.44140625" style="4" customWidth="1"/>
    <col min="4099" max="4099" width="16.109375" style="4" customWidth="1"/>
    <col min="4100" max="4100" width="8.5546875" style="4" customWidth="1"/>
    <col min="4101" max="4101" width="9.5546875" style="4" customWidth="1"/>
    <col min="4102" max="4103" width="9.88671875" style="4" customWidth="1"/>
    <col min="4104" max="4104" width="10.44140625" style="4" customWidth="1"/>
    <col min="4105" max="4105" width="10.109375" style="4" bestFit="1" customWidth="1"/>
    <col min="4106" max="4346" width="8.88671875" style="4"/>
    <col min="4347" max="4347" width="7.44140625" style="4" customWidth="1"/>
    <col min="4348" max="4348" width="23.88671875" style="4" customWidth="1"/>
    <col min="4349" max="4349" width="12.5546875" style="4" customWidth="1"/>
    <col min="4350" max="4350" width="11.109375" style="4" customWidth="1"/>
    <col min="4351" max="4351" width="10.88671875" style="4" customWidth="1"/>
    <col min="4352" max="4352" width="11.33203125" style="4" customWidth="1"/>
    <col min="4353" max="4353" width="11.88671875" style="4" customWidth="1"/>
    <col min="4354" max="4354" width="12.44140625" style="4" customWidth="1"/>
    <col min="4355" max="4355" width="16.109375" style="4" customWidth="1"/>
    <col min="4356" max="4356" width="8.5546875" style="4" customWidth="1"/>
    <col min="4357" max="4357" width="9.5546875" style="4" customWidth="1"/>
    <col min="4358" max="4359" width="9.88671875" style="4" customWidth="1"/>
    <col min="4360" max="4360" width="10.44140625" style="4" customWidth="1"/>
    <col min="4361" max="4361" width="10.109375" style="4" bestFit="1" customWidth="1"/>
    <col min="4362" max="4602" width="8.88671875" style="4"/>
    <col min="4603" max="4603" width="7.44140625" style="4" customWidth="1"/>
    <col min="4604" max="4604" width="23.88671875" style="4" customWidth="1"/>
    <col min="4605" max="4605" width="12.5546875" style="4" customWidth="1"/>
    <col min="4606" max="4606" width="11.109375" style="4" customWidth="1"/>
    <col min="4607" max="4607" width="10.88671875" style="4" customWidth="1"/>
    <col min="4608" max="4608" width="11.33203125" style="4" customWidth="1"/>
    <col min="4609" max="4609" width="11.88671875" style="4" customWidth="1"/>
    <col min="4610" max="4610" width="12.44140625" style="4" customWidth="1"/>
    <col min="4611" max="4611" width="16.109375" style="4" customWidth="1"/>
    <col min="4612" max="4612" width="8.5546875" style="4" customWidth="1"/>
    <col min="4613" max="4613" width="9.5546875" style="4" customWidth="1"/>
    <col min="4614" max="4615" width="9.88671875" style="4" customWidth="1"/>
    <col min="4616" max="4616" width="10.44140625" style="4" customWidth="1"/>
    <col min="4617" max="4617" width="10.109375" style="4" bestFit="1" customWidth="1"/>
    <col min="4618" max="4858" width="8.88671875" style="4"/>
    <col min="4859" max="4859" width="7.44140625" style="4" customWidth="1"/>
    <col min="4860" max="4860" width="23.88671875" style="4" customWidth="1"/>
    <col min="4861" max="4861" width="12.5546875" style="4" customWidth="1"/>
    <col min="4862" max="4862" width="11.109375" style="4" customWidth="1"/>
    <col min="4863" max="4863" width="10.88671875" style="4" customWidth="1"/>
    <col min="4864" max="4864" width="11.33203125" style="4" customWidth="1"/>
    <col min="4865" max="4865" width="11.88671875" style="4" customWidth="1"/>
    <col min="4866" max="4866" width="12.44140625" style="4" customWidth="1"/>
    <col min="4867" max="4867" width="16.109375" style="4" customWidth="1"/>
    <col min="4868" max="4868" width="8.5546875" style="4" customWidth="1"/>
    <col min="4869" max="4869" width="9.5546875" style="4" customWidth="1"/>
    <col min="4870" max="4871" width="9.88671875" style="4" customWidth="1"/>
    <col min="4872" max="4872" width="10.44140625" style="4" customWidth="1"/>
    <col min="4873" max="4873" width="10.109375" style="4" bestFit="1" customWidth="1"/>
    <col min="4874" max="5114" width="8.88671875" style="4"/>
    <col min="5115" max="5115" width="7.44140625" style="4" customWidth="1"/>
    <col min="5116" max="5116" width="23.88671875" style="4" customWidth="1"/>
    <col min="5117" max="5117" width="12.5546875" style="4" customWidth="1"/>
    <col min="5118" max="5118" width="11.109375" style="4" customWidth="1"/>
    <col min="5119" max="5119" width="10.88671875" style="4" customWidth="1"/>
    <col min="5120" max="5120" width="11.33203125" style="4" customWidth="1"/>
    <col min="5121" max="5121" width="11.88671875" style="4" customWidth="1"/>
    <col min="5122" max="5122" width="12.44140625" style="4" customWidth="1"/>
    <col min="5123" max="5123" width="16.109375" style="4" customWidth="1"/>
    <col min="5124" max="5124" width="8.5546875" style="4" customWidth="1"/>
    <col min="5125" max="5125" width="9.5546875" style="4" customWidth="1"/>
    <col min="5126" max="5127" width="9.88671875" style="4" customWidth="1"/>
    <col min="5128" max="5128" width="10.44140625" style="4" customWidth="1"/>
    <col min="5129" max="5129" width="10.109375" style="4" bestFit="1" customWidth="1"/>
    <col min="5130" max="5370" width="8.88671875" style="4"/>
    <col min="5371" max="5371" width="7.44140625" style="4" customWidth="1"/>
    <col min="5372" max="5372" width="23.88671875" style="4" customWidth="1"/>
    <col min="5373" max="5373" width="12.5546875" style="4" customWidth="1"/>
    <col min="5374" max="5374" width="11.109375" style="4" customWidth="1"/>
    <col min="5375" max="5375" width="10.88671875" style="4" customWidth="1"/>
    <col min="5376" max="5376" width="11.33203125" style="4" customWidth="1"/>
    <col min="5377" max="5377" width="11.88671875" style="4" customWidth="1"/>
    <col min="5378" max="5378" width="12.44140625" style="4" customWidth="1"/>
    <col min="5379" max="5379" width="16.109375" style="4" customWidth="1"/>
    <col min="5380" max="5380" width="8.5546875" style="4" customWidth="1"/>
    <col min="5381" max="5381" width="9.5546875" style="4" customWidth="1"/>
    <col min="5382" max="5383" width="9.88671875" style="4" customWidth="1"/>
    <col min="5384" max="5384" width="10.44140625" style="4" customWidth="1"/>
    <col min="5385" max="5385" width="10.109375" style="4" bestFit="1" customWidth="1"/>
    <col min="5386" max="5626" width="8.88671875" style="4"/>
    <col min="5627" max="5627" width="7.44140625" style="4" customWidth="1"/>
    <col min="5628" max="5628" width="23.88671875" style="4" customWidth="1"/>
    <col min="5629" max="5629" width="12.5546875" style="4" customWidth="1"/>
    <col min="5630" max="5630" width="11.109375" style="4" customWidth="1"/>
    <col min="5631" max="5631" width="10.88671875" style="4" customWidth="1"/>
    <col min="5632" max="5632" width="11.33203125" style="4" customWidth="1"/>
    <col min="5633" max="5633" width="11.88671875" style="4" customWidth="1"/>
    <col min="5634" max="5634" width="12.44140625" style="4" customWidth="1"/>
    <col min="5635" max="5635" width="16.109375" style="4" customWidth="1"/>
    <col min="5636" max="5636" width="8.5546875" style="4" customWidth="1"/>
    <col min="5637" max="5637" width="9.5546875" style="4" customWidth="1"/>
    <col min="5638" max="5639" width="9.88671875" style="4" customWidth="1"/>
    <col min="5640" max="5640" width="10.44140625" style="4" customWidth="1"/>
    <col min="5641" max="5641" width="10.109375" style="4" bestFit="1" customWidth="1"/>
    <col min="5642" max="5882" width="8.88671875" style="4"/>
    <col min="5883" max="5883" width="7.44140625" style="4" customWidth="1"/>
    <col min="5884" max="5884" width="23.88671875" style="4" customWidth="1"/>
    <col min="5885" max="5885" width="12.5546875" style="4" customWidth="1"/>
    <col min="5886" max="5886" width="11.109375" style="4" customWidth="1"/>
    <col min="5887" max="5887" width="10.88671875" style="4" customWidth="1"/>
    <col min="5888" max="5888" width="11.33203125" style="4" customWidth="1"/>
    <col min="5889" max="5889" width="11.88671875" style="4" customWidth="1"/>
    <col min="5890" max="5890" width="12.44140625" style="4" customWidth="1"/>
    <col min="5891" max="5891" width="16.109375" style="4" customWidth="1"/>
    <col min="5892" max="5892" width="8.5546875" style="4" customWidth="1"/>
    <col min="5893" max="5893" width="9.5546875" style="4" customWidth="1"/>
    <col min="5894" max="5895" width="9.88671875" style="4" customWidth="1"/>
    <col min="5896" max="5896" width="10.44140625" style="4" customWidth="1"/>
    <col min="5897" max="5897" width="10.109375" style="4" bestFit="1" customWidth="1"/>
    <col min="5898" max="6138" width="8.88671875" style="4"/>
    <col min="6139" max="6139" width="7.44140625" style="4" customWidth="1"/>
    <col min="6140" max="6140" width="23.88671875" style="4" customWidth="1"/>
    <col min="6141" max="6141" width="12.5546875" style="4" customWidth="1"/>
    <col min="6142" max="6142" width="11.109375" style="4" customWidth="1"/>
    <col min="6143" max="6143" width="10.88671875" style="4" customWidth="1"/>
    <col min="6144" max="6144" width="11.33203125" style="4" customWidth="1"/>
    <col min="6145" max="6145" width="11.88671875" style="4" customWidth="1"/>
    <col min="6146" max="6146" width="12.44140625" style="4" customWidth="1"/>
    <col min="6147" max="6147" width="16.109375" style="4" customWidth="1"/>
    <col min="6148" max="6148" width="8.5546875" style="4" customWidth="1"/>
    <col min="6149" max="6149" width="9.5546875" style="4" customWidth="1"/>
    <col min="6150" max="6151" width="9.88671875" style="4" customWidth="1"/>
    <col min="6152" max="6152" width="10.44140625" style="4" customWidth="1"/>
    <col min="6153" max="6153" width="10.109375" style="4" bestFit="1" customWidth="1"/>
    <col min="6154" max="6394" width="8.88671875" style="4"/>
    <col min="6395" max="6395" width="7.44140625" style="4" customWidth="1"/>
    <col min="6396" max="6396" width="23.88671875" style="4" customWidth="1"/>
    <col min="6397" max="6397" width="12.5546875" style="4" customWidth="1"/>
    <col min="6398" max="6398" width="11.109375" style="4" customWidth="1"/>
    <col min="6399" max="6399" width="10.88671875" style="4" customWidth="1"/>
    <col min="6400" max="6400" width="11.33203125" style="4" customWidth="1"/>
    <col min="6401" max="6401" width="11.88671875" style="4" customWidth="1"/>
    <col min="6402" max="6402" width="12.44140625" style="4" customWidth="1"/>
    <col min="6403" max="6403" width="16.109375" style="4" customWidth="1"/>
    <col min="6404" max="6404" width="8.5546875" style="4" customWidth="1"/>
    <col min="6405" max="6405" width="9.5546875" style="4" customWidth="1"/>
    <col min="6406" max="6407" width="9.88671875" style="4" customWidth="1"/>
    <col min="6408" max="6408" width="10.44140625" style="4" customWidth="1"/>
    <col min="6409" max="6409" width="10.109375" style="4" bestFit="1" customWidth="1"/>
    <col min="6410" max="6650" width="8.88671875" style="4"/>
    <col min="6651" max="6651" width="7.44140625" style="4" customWidth="1"/>
    <col min="6652" max="6652" width="23.88671875" style="4" customWidth="1"/>
    <col min="6653" max="6653" width="12.5546875" style="4" customWidth="1"/>
    <col min="6654" max="6654" width="11.109375" style="4" customWidth="1"/>
    <col min="6655" max="6655" width="10.88671875" style="4" customWidth="1"/>
    <col min="6656" max="6656" width="11.33203125" style="4" customWidth="1"/>
    <col min="6657" max="6657" width="11.88671875" style="4" customWidth="1"/>
    <col min="6658" max="6658" width="12.44140625" style="4" customWidth="1"/>
    <col min="6659" max="6659" width="16.109375" style="4" customWidth="1"/>
    <col min="6660" max="6660" width="8.5546875" style="4" customWidth="1"/>
    <col min="6661" max="6661" width="9.5546875" style="4" customWidth="1"/>
    <col min="6662" max="6663" width="9.88671875" style="4" customWidth="1"/>
    <col min="6664" max="6664" width="10.44140625" style="4" customWidth="1"/>
    <col min="6665" max="6665" width="10.109375" style="4" bestFit="1" customWidth="1"/>
    <col min="6666" max="6906" width="8.88671875" style="4"/>
    <col min="6907" max="6907" width="7.44140625" style="4" customWidth="1"/>
    <col min="6908" max="6908" width="23.88671875" style="4" customWidth="1"/>
    <col min="6909" max="6909" width="12.5546875" style="4" customWidth="1"/>
    <col min="6910" max="6910" width="11.109375" style="4" customWidth="1"/>
    <col min="6911" max="6911" width="10.88671875" style="4" customWidth="1"/>
    <col min="6912" max="6912" width="11.33203125" style="4" customWidth="1"/>
    <col min="6913" max="6913" width="11.88671875" style="4" customWidth="1"/>
    <col min="6914" max="6914" width="12.44140625" style="4" customWidth="1"/>
    <col min="6915" max="6915" width="16.109375" style="4" customWidth="1"/>
    <col min="6916" max="6916" width="8.5546875" style="4" customWidth="1"/>
    <col min="6917" max="6917" width="9.5546875" style="4" customWidth="1"/>
    <col min="6918" max="6919" width="9.88671875" style="4" customWidth="1"/>
    <col min="6920" max="6920" width="10.44140625" style="4" customWidth="1"/>
    <col min="6921" max="6921" width="10.109375" style="4" bestFit="1" customWidth="1"/>
    <col min="6922" max="7162" width="8.88671875" style="4"/>
    <col min="7163" max="7163" width="7.44140625" style="4" customWidth="1"/>
    <col min="7164" max="7164" width="23.88671875" style="4" customWidth="1"/>
    <col min="7165" max="7165" width="12.5546875" style="4" customWidth="1"/>
    <col min="7166" max="7166" width="11.109375" style="4" customWidth="1"/>
    <col min="7167" max="7167" width="10.88671875" style="4" customWidth="1"/>
    <col min="7168" max="7168" width="11.33203125" style="4" customWidth="1"/>
    <col min="7169" max="7169" width="11.88671875" style="4" customWidth="1"/>
    <col min="7170" max="7170" width="12.44140625" style="4" customWidth="1"/>
    <col min="7171" max="7171" width="16.109375" style="4" customWidth="1"/>
    <col min="7172" max="7172" width="8.5546875" style="4" customWidth="1"/>
    <col min="7173" max="7173" width="9.5546875" style="4" customWidth="1"/>
    <col min="7174" max="7175" width="9.88671875" style="4" customWidth="1"/>
    <col min="7176" max="7176" width="10.44140625" style="4" customWidth="1"/>
    <col min="7177" max="7177" width="10.109375" style="4" bestFit="1" customWidth="1"/>
    <col min="7178" max="7418" width="8.88671875" style="4"/>
    <col min="7419" max="7419" width="7.44140625" style="4" customWidth="1"/>
    <col min="7420" max="7420" width="23.88671875" style="4" customWidth="1"/>
    <col min="7421" max="7421" width="12.5546875" style="4" customWidth="1"/>
    <col min="7422" max="7422" width="11.109375" style="4" customWidth="1"/>
    <col min="7423" max="7423" width="10.88671875" style="4" customWidth="1"/>
    <col min="7424" max="7424" width="11.33203125" style="4" customWidth="1"/>
    <col min="7425" max="7425" width="11.88671875" style="4" customWidth="1"/>
    <col min="7426" max="7426" width="12.44140625" style="4" customWidth="1"/>
    <col min="7427" max="7427" width="16.109375" style="4" customWidth="1"/>
    <col min="7428" max="7428" width="8.5546875" style="4" customWidth="1"/>
    <col min="7429" max="7429" width="9.5546875" style="4" customWidth="1"/>
    <col min="7430" max="7431" width="9.88671875" style="4" customWidth="1"/>
    <col min="7432" max="7432" width="10.44140625" style="4" customWidth="1"/>
    <col min="7433" max="7433" width="10.109375" style="4" bestFit="1" customWidth="1"/>
    <col min="7434" max="7674" width="8.88671875" style="4"/>
    <col min="7675" max="7675" width="7.44140625" style="4" customWidth="1"/>
    <col min="7676" max="7676" width="23.88671875" style="4" customWidth="1"/>
    <col min="7677" max="7677" width="12.5546875" style="4" customWidth="1"/>
    <col min="7678" max="7678" width="11.109375" style="4" customWidth="1"/>
    <col min="7679" max="7679" width="10.88671875" style="4" customWidth="1"/>
    <col min="7680" max="7680" width="11.33203125" style="4" customWidth="1"/>
    <col min="7681" max="7681" width="11.88671875" style="4" customWidth="1"/>
    <col min="7682" max="7682" width="12.44140625" style="4" customWidth="1"/>
    <col min="7683" max="7683" width="16.109375" style="4" customWidth="1"/>
    <col min="7684" max="7684" width="8.5546875" style="4" customWidth="1"/>
    <col min="7685" max="7685" width="9.5546875" style="4" customWidth="1"/>
    <col min="7686" max="7687" width="9.88671875" style="4" customWidth="1"/>
    <col min="7688" max="7688" width="10.44140625" style="4" customWidth="1"/>
    <col min="7689" max="7689" width="10.109375" style="4" bestFit="1" customWidth="1"/>
    <col min="7690" max="7930" width="8.88671875" style="4"/>
    <col min="7931" max="7931" width="7.44140625" style="4" customWidth="1"/>
    <col min="7932" max="7932" width="23.88671875" style="4" customWidth="1"/>
    <col min="7933" max="7933" width="12.5546875" style="4" customWidth="1"/>
    <col min="7934" max="7934" width="11.109375" style="4" customWidth="1"/>
    <col min="7935" max="7935" width="10.88671875" style="4" customWidth="1"/>
    <col min="7936" max="7936" width="11.33203125" style="4" customWidth="1"/>
    <col min="7937" max="7937" width="11.88671875" style="4" customWidth="1"/>
    <col min="7938" max="7938" width="12.44140625" style="4" customWidth="1"/>
    <col min="7939" max="7939" width="16.109375" style="4" customWidth="1"/>
    <col min="7940" max="7940" width="8.5546875" style="4" customWidth="1"/>
    <col min="7941" max="7941" width="9.5546875" style="4" customWidth="1"/>
    <col min="7942" max="7943" width="9.88671875" style="4" customWidth="1"/>
    <col min="7944" max="7944" width="10.44140625" style="4" customWidth="1"/>
    <col min="7945" max="7945" width="10.109375" style="4" bestFit="1" customWidth="1"/>
    <col min="7946" max="8186" width="8.88671875" style="4"/>
    <col min="8187" max="8187" width="7.44140625" style="4" customWidth="1"/>
    <col min="8188" max="8188" width="23.88671875" style="4" customWidth="1"/>
    <col min="8189" max="8189" width="12.5546875" style="4" customWidth="1"/>
    <col min="8190" max="8190" width="11.109375" style="4" customWidth="1"/>
    <col min="8191" max="8191" width="10.88671875" style="4" customWidth="1"/>
    <col min="8192" max="8192" width="11.33203125" style="4" customWidth="1"/>
    <col min="8193" max="8193" width="11.88671875" style="4" customWidth="1"/>
    <col min="8194" max="8194" width="12.44140625" style="4" customWidth="1"/>
    <col min="8195" max="8195" width="16.109375" style="4" customWidth="1"/>
    <col min="8196" max="8196" width="8.5546875" style="4" customWidth="1"/>
    <col min="8197" max="8197" width="9.5546875" style="4" customWidth="1"/>
    <col min="8198" max="8199" width="9.88671875" style="4" customWidth="1"/>
    <col min="8200" max="8200" width="10.44140625" style="4" customWidth="1"/>
    <col min="8201" max="8201" width="10.109375" style="4" bestFit="1" customWidth="1"/>
    <col min="8202" max="8442" width="8.88671875" style="4"/>
    <col min="8443" max="8443" width="7.44140625" style="4" customWidth="1"/>
    <col min="8444" max="8444" width="23.88671875" style="4" customWidth="1"/>
    <col min="8445" max="8445" width="12.5546875" style="4" customWidth="1"/>
    <col min="8446" max="8446" width="11.109375" style="4" customWidth="1"/>
    <col min="8447" max="8447" width="10.88671875" style="4" customWidth="1"/>
    <col min="8448" max="8448" width="11.33203125" style="4" customWidth="1"/>
    <col min="8449" max="8449" width="11.88671875" style="4" customWidth="1"/>
    <col min="8450" max="8450" width="12.44140625" style="4" customWidth="1"/>
    <col min="8451" max="8451" width="16.109375" style="4" customWidth="1"/>
    <col min="8452" max="8452" width="8.5546875" style="4" customWidth="1"/>
    <col min="8453" max="8453" width="9.5546875" style="4" customWidth="1"/>
    <col min="8454" max="8455" width="9.88671875" style="4" customWidth="1"/>
    <col min="8456" max="8456" width="10.44140625" style="4" customWidth="1"/>
    <col min="8457" max="8457" width="10.109375" style="4" bestFit="1" customWidth="1"/>
    <col min="8458" max="8698" width="8.88671875" style="4"/>
    <col min="8699" max="8699" width="7.44140625" style="4" customWidth="1"/>
    <col min="8700" max="8700" width="23.88671875" style="4" customWidth="1"/>
    <col min="8701" max="8701" width="12.5546875" style="4" customWidth="1"/>
    <col min="8702" max="8702" width="11.109375" style="4" customWidth="1"/>
    <col min="8703" max="8703" width="10.88671875" style="4" customWidth="1"/>
    <col min="8704" max="8704" width="11.33203125" style="4" customWidth="1"/>
    <col min="8705" max="8705" width="11.88671875" style="4" customWidth="1"/>
    <col min="8706" max="8706" width="12.44140625" style="4" customWidth="1"/>
    <col min="8707" max="8707" width="16.109375" style="4" customWidth="1"/>
    <col min="8708" max="8708" width="8.5546875" style="4" customWidth="1"/>
    <col min="8709" max="8709" width="9.5546875" style="4" customWidth="1"/>
    <col min="8710" max="8711" width="9.88671875" style="4" customWidth="1"/>
    <col min="8712" max="8712" width="10.44140625" style="4" customWidth="1"/>
    <col min="8713" max="8713" width="10.109375" style="4" bestFit="1" customWidth="1"/>
    <col min="8714" max="8954" width="8.88671875" style="4"/>
    <col min="8955" max="8955" width="7.44140625" style="4" customWidth="1"/>
    <col min="8956" max="8956" width="23.88671875" style="4" customWidth="1"/>
    <col min="8957" max="8957" width="12.5546875" style="4" customWidth="1"/>
    <col min="8958" max="8958" width="11.109375" style="4" customWidth="1"/>
    <col min="8959" max="8959" width="10.88671875" style="4" customWidth="1"/>
    <col min="8960" max="8960" width="11.33203125" style="4" customWidth="1"/>
    <col min="8961" max="8961" width="11.88671875" style="4" customWidth="1"/>
    <col min="8962" max="8962" width="12.44140625" style="4" customWidth="1"/>
    <col min="8963" max="8963" width="16.109375" style="4" customWidth="1"/>
    <col min="8964" max="8964" width="8.5546875" style="4" customWidth="1"/>
    <col min="8965" max="8965" width="9.5546875" style="4" customWidth="1"/>
    <col min="8966" max="8967" width="9.88671875" style="4" customWidth="1"/>
    <col min="8968" max="8968" width="10.44140625" style="4" customWidth="1"/>
    <col min="8969" max="8969" width="10.109375" style="4" bestFit="1" customWidth="1"/>
    <col min="8970" max="9210" width="8.88671875" style="4"/>
    <col min="9211" max="9211" width="7.44140625" style="4" customWidth="1"/>
    <col min="9212" max="9212" width="23.88671875" style="4" customWidth="1"/>
    <col min="9213" max="9213" width="12.5546875" style="4" customWidth="1"/>
    <col min="9214" max="9214" width="11.109375" style="4" customWidth="1"/>
    <col min="9215" max="9215" width="10.88671875" style="4" customWidth="1"/>
    <col min="9216" max="9216" width="11.33203125" style="4" customWidth="1"/>
    <col min="9217" max="9217" width="11.88671875" style="4" customWidth="1"/>
    <col min="9218" max="9218" width="12.44140625" style="4" customWidth="1"/>
    <col min="9219" max="9219" width="16.109375" style="4" customWidth="1"/>
    <col min="9220" max="9220" width="8.5546875" style="4" customWidth="1"/>
    <col min="9221" max="9221" width="9.5546875" style="4" customWidth="1"/>
    <col min="9222" max="9223" width="9.88671875" style="4" customWidth="1"/>
    <col min="9224" max="9224" width="10.44140625" style="4" customWidth="1"/>
    <col min="9225" max="9225" width="10.109375" style="4" bestFit="1" customWidth="1"/>
    <col min="9226" max="9466" width="8.88671875" style="4"/>
    <col min="9467" max="9467" width="7.44140625" style="4" customWidth="1"/>
    <col min="9468" max="9468" width="23.88671875" style="4" customWidth="1"/>
    <col min="9469" max="9469" width="12.5546875" style="4" customWidth="1"/>
    <col min="9470" max="9470" width="11.109375" style="4" customWidth="1"/>
    <col min="9471" max="9471" width="10.88671875" style="4" customWidth="1"/>
    <col min="9472" max="9472" width="11.33203125" style="4" customWidth="1"/>
    <col min="9473" max="9473" width="11.88671875" style="4" customWidth="1"/>
    <col min="9474" max="9474" width="12.44140625" style="4" customWidth="1"/>
    <col min="9475" max="9475" width="16.109375" style="4" customWidth="1"/>
    <col min="9476" max="9476" width="8.5546875" style="4" customWidth="1"/>
    <col min="9477" max="9477" width="9.5546875" style="4" customWidth="1"/>
    <col min="9478" max="9479" width="9.88671875" style="4" customWidth="1"/>
    <col min="9480" max="9480" width="10.44140625" style="4" customWidth="1"/>
    <col min="9481" max="9481" width="10.109375" style="4" bestFit="1" customWidth="1"/>
    <col min="9482" max="9722" width="8.88671875" style="4"/>
    <col min="9723" max="9723" width="7.44140625" style="4" customWidth="1"/>
    <col min="9724" max="9724" width="23.88671875" style="4" customWidth="1"/>
    <col min="9725" max="9725" width="12.5546875" style="4" customWidth="1"/>
    <col min="9726" max="9726" width="11.109375" style="4" customWidth="1"/>
    <col min="9727" max="9727" width="10.88671875" style="4" customWidth="1"/>
    <col min="9728" max="9728" width="11.33203125" style="4" customWidth="1"/>
    <col min="9729" max="9729" width="11.88671875" style="4" customWidth="1"/>
    <col min="9730" max="9730" width="12.44140625" style="4" customWidth="1"/>
    <col min="9731" max="9731" width="16.109375" style="4" customWidth="1"/>
    <col min="9732" max="9732" width="8.5546875" style="4" customWidth="1"/>
    <col min="9733" max="9733" width="9.5546875" style="4" customWidth="1"/>
    <col min="9734" max="9735" width="9.88671875" style="4" customWidth="1"/>
    <col min="9736" max="9736" width="10.44140625" style="4" customWidth="1"/>
    <col min="9737" max="9737" width="10.109375" style="4" bestFit="1" customWidth="1"/>
    <col min="9738" max="9978" width="8.88671875" style="4"/>
    <col min="9979" max="9979" width="7.44140625" style="4" customWidth="1"/>
    <col min="9980" max="9980" width="23.88671875" style="4" customWidth="1"/>
    <col min="9981" max="9981" width="12.5546875" style="4" customWidth="1"/>
    <col min="9982" max="9982" width="11.109375" style="4" customWidth="1"/>
    <col min="9983" max="9983" width="10.88671875" style="4" customWidth="1"/>
    <col min="9984" max="9984" width="11.33203125" style="4" customWidth="1"/>
    <col min="9985" max="9985" width="11.88671875" style="4" customWidth="1"/>
    <col min="9986" max="9986" width="12.44140625" style="4" customWidth="1"/>
    <col min="9987" max="9987" width="16.109375" style="4" customWidth="1"/>
    <col min="9988" max="9988" width="8.5546875" style="4" customWidth="1"/>
    <col min="9989" max="9989" width="9.5546875" style="4" customWidth="1"/>
    <col min="9990" max="9991" width="9.88671875" style="4" customWidth="1"/>
    <col min="9992" max="9992" width="10.44140625" style="4" customWidth="1"/>
    <col min="9993" max="9993" width="10.109375" style="4" bestFit="1" customWidth="1"/>
    <col min="9994" max="10234" width="8.88671875" style="4"/>
    <col min="10235" max="10235" width="7.44140625" style="4" customWidth="1"/>
    <col min="10236" max="10236" width="23.88671875" style="4" customWidth="1"/>
    <col min="10237" max="10237" width="12.5546875" style="4" customWidth="1"/>
    <col min="10238" max="10238" width="11.109375" style="4" customWidth="1"/>
    <col min="10239" max="10239" width="10.88671875" style="4" customWidth="1"/>
    <col min="10240" max="10240" width="11.33203125" style="4" customWidth="1"/>
    <col min="10241" max="10241" width="11.88671875" style="4" customWidth="1"/>
    <col min="10242" max="10242" width="12.44140625" style="4" customWidth="1"/>
    <col min="10243" max="10243" width="16.109375" style="4" customWidth="1"/>
    <col min="10244" max="10244" width="8.5546875" style="4" customWidth="1"/>
    <col min="10245" max="10245" width="9.5546875" style="4" customWidth="1"/>
    <col min="10246" max="10247" width="9.88671875" style="4" customWidth="1"/>
    <col min="10248" max="10248" width="10.44140625" style="4" customWidth="1"/>
    <col min="10249" max="10249" width="10.109375" style="4" bestFit="1" customWidth="1"/>
    <col min="10250" max="10490" width="8.88671875" style="4"/>
    <col min="10491" max="10491" width="7.44140625" style="4" customWidth="1"/>
    <col min="10492" max="10492" width="23.88671875" style="4" customWidth="1"/>
    <col min="10493" max="10493" width="12.5546875" style="4" customWidth="1"/>
    <col min="10494" max="10494" width="11.109375" style="4" customWidth="1"/>
    <col min="10495" max="10495" width="10.88671875" style="4" customWidth="1"/>
    <col min="10496" max="10496" width="11.33203125" style="4" customWidth="1"/>
    <col min="10497" max="10497" width="11.88671875" style="4" customWidth="1"/>
    <col min="10498" max="10498" width="12.44140625" style="4" customWidth="1"/>
    <col min="10499" max="10499" width="16.109375" style="4" customWidth="1"/>
    <col min="10500" max="10500" width="8.5546875" style="4" customWidth="1"/>
    <col min="10501" max="10501" width="9.5546875" style="4" customWidth="1"/>
    <col min="10502" max="10503" width="9.88671875" style="4" customWidth="1"/>
    <col min="10504" max="10504" width="10.44140625" style="4" customWidth="1"/>
    <col min="10505" max="10505" width="10.109375" style="4" bestFit="1" customWidth="1"/>
    <col min="10506" max="10746" width="8.88671875" style="4"/>
    <col min="10747" max="10747" width="7.44140625" style="4" customWidth="1"/>
    <col min="10748" max="10748" width="23.88671875" style="4" customWidth="1"/>
    <col min="10749" max="10749" width="12.5546875" style="4" customWidth="1"/>
    <col min="10750" max="10750" width="11.109375" style="4" customWidth="1"/>
    <col min="10751" max="10751" width="10.88671875" style="4" customWidth="1"/>
    <col min="10752" max="10752" width="11.33203125" style="4" customWidth="1"/>
    <col min="10753" max="10753" width="11.88671875" style="4" customWidth="1"/>
    <col min="10754" max="10754" width="12.44140625" style="4" customWidth="1"/>
    <col min="10755" max="10755" width="16.109375" style="4" customWidth="1"/>
    <col min="10756" max="10756" width="8.5546875" style="4" customWidth="1"/>
    <col min="10757" max="10757" width="9.5546875" style="4" customWidth="1"/>
    <col min="10758" max="10759" width="9.88671875" style="4" customWidth="1"/>
    <col min="10760" max="10760" width="10.44140625" style="4" customWidth="1"/>
    <col min="10761" max="10761" width="10.109375" style="4" bestFit="1" customWidth="1"/>
    <col min="10762" max="11002" width="8.88671875" style="4"/>
    <col min="11003" max="11003" width="7.44140625" style="4" customWidth="1"/>
    <col min="11004" max="11004" width="23.88671875" style="4" customWidth="1"/>
    <col min="11005" max="11005" width="12.5546875" style="4" customWidth="1"/>
    <col min="11006" max="11006" width="11.109375" style="4" customWidth="1"/>
    <col min="11007" max="11007" width="10.88671875" style="4" customWidth="1"/>
    <col min="11008" max="11008" width="11.33203125" style="4" customWidth="1"/>
    <col min="11009" max="11009" width="11.88671875" style="4" customWidth="1"/>
    <col min="11010" max="11010" width="12.44140625" style="4" customWidth="1"/>
    <col min="11011" max="11011" width="16.109375" style="4" customWidth="1"/>
    <col min="11012" max="11012" width="8.5546875" style="4" customWidth="1"/>
    <col min="11013" max="11013" width="9.5546875" style="4" customWidth="1"/>
    <col min="11014" max="11015" width="9.88671875" style="4" customWidth="1"/>
    <col min="11016" max="11016" width="10.44140625" style="4" customWidth="1"/>
    <col min="11017" max="11017" width="10.109375" style="4" bestFit="1" customWidth="1"/>
    <col min="11018" max="11258" width="8.88671875" style="4"/>
    <col min="11259" max="11259" width="7.44140625" style="4" customWidth="1"/>
    <col min="11260" max="11260" width="23.88671875" style="4" customWidth="1"/>
    <col min="11261" max="11261" width="12.5546875" style="4" customWidth="1"/>
    <col min="11262" max="11262" width="11.109375" style="4" customWidth="1"/>
    <col min="11263" max="11263" width="10.88671875" style="4" customWidth="1"/>
    <col min="11264" max="11264" width="11.33203125" style="4" customWidth="1"/>
    <col min="11265" max="11265" width="11.88671875" style="4" customWidth="1"/>
    <col min="11266" max="11266" width="12.44140625" style="4" customWidth="1"/>
    <col min="11267" max="11267" width="16.109375" style="4" customWidth="1"/>
    <col min="11268" max="11268" width="8.5546875" style="4" customWidth="1"/>
    <col min="11269" max="11269" width="9.5546875" style="4" customWidth="1"/>
    <col min="11270" max="11271" width="9.88671875" style="4" customWidth="1"/>
    <col min="11272" max="11272" width="10.44140625" style="4" customWidth="1"/>
    <col min="11273" max="11273" width="10.109375" style="4" bestFit="1" customWidth="1"/>
    <col min="11274" max="11514" width="8.88671875" style="4"/>
    <col min="11515" max="11515" width="7.44140625" style="4" customWidth="1"/>
    <col min="11516" max="11516" width="23.88671875" style="4" customWidth="1"/>
    <col min="11517" max="11517" width="12.5546875" style="4" customWidth="1"/>
    <col min="11518" max="11518" width="11.109375" style="4" customWidth="1"/>
    <col min="11519" max="11519" width="10.88671875" style="4" customWidth="1"/>
    <col min="11520" max="11520" width="11.33203125" style="4" customWidth="1"/>
    <col min="11521" max="11521" width="11.88671875" style="4" customWidth="1"/>
    <col min="11522" max="11522" width="12.44140625" style="4" customWidth="1"/>
    <col min="11523" max="11523" width="16.109375" style="4" customWidth="1"/>
    <col min="11524" max="11524" width="8.5546875" style="4" customWidth="1"/>
    <col min="11525" max="11525" width="9.5546875" style="4" customWidth="1"/>
    <col min="11526" max="11527" width="9.88671875" style="4" customWidth="1"/>
    <col min="11528" max="11528" width="10.44140625" style="4" customWidth="1"/>
    <col min="11529" max="11529" width="10.109375" style="4" bestFit="1" customWidth="1"/>
    <col min="11530" max="11770" width="8.88671875" style="4"/>
    <col min="11771" max="11771" width="7.44140625" style="4" customWidth="1"/>
    <col min="11772" max="11772" width="23.88671875" style="4" customWidth="1"/>
    <col min="11773" max="11773" width="12.5546875" style="4" customWidth="1"/>
    <col min="11774" max="11774" width="11.109375" style="4" customWidth="1"/>
    <col min="11775" max="11775" width="10.88671875" style="4" customWidth="1"/>
    <col min="11776" max="11776" width="11.33203125" style="4" customWidth="1"/>
    <col min="11777" max="11777" width="11.88671875" style="4" customWidth="1"/>
    <col min="11778" max="11778" width="12.44140625" style="4" customWidth="1"/>
    <col min="11779" max="11779" width="16.109375" style="4" customWidth="1"/>
    <col min="11780" max="11780" width="8.5546875" style="4" customWidth="1"/>
    <col min="11781" max="11781" width="9.5546875" style="4" customWidth="1"/>
    <col min="11782" max="11783" width="9.88671875" style="4" customWidth="1"/>
    <col min="11784" max="11784" width="10.44140625" style="4" customWidth="1"/>
    <col min="11785" max="11785" width="10.109375" style="4" bestFit="1" customWidth="1"/>
    <col min="11786" max="12026" width="8.88671875" style="4"/>
    <col min="12027" max="12027" width="7.44140625" style="4" customWidth="1"/>
    <col min="12028" max="12028" width="23.88671875" style="4" customWidth="1"/>
    <col min="12029" max="12029" width="12.5546875" style="4" customWidth="1"/>
    <col min="12030" max="12030" width="11.109375" style="4" customWidth="1"/>
    <col min="12031" max="12031" width="10.88671875" style="4" customWidth="1"/>
    <col min="12032" max="12032" width="11.33203125" style="4" customWidth="1"/>
    <col min="12033" max="12033" width="11.88671875" style="4" customWidth="1"/>
    <col min="12034" max="12034" width="12.44140625" style="4" customWidth="1"/>
    <col min="12035" max="12035" width="16.109375" style="4" customWidth="1"/>
    <col min="12036" max="12036" width="8.5546875" style="4" customWidth="1"/>
    <col min="12037" max="12037" width="9.5546875" style="4" customWidth="1"/>
    <col min="12038" max="12039" width="9.88671875" style="4" customWidth="1"/>
    <col min="12040" max="12040" width="10.44140625" style="4" customWidth="1"/>
    <col min="12041" max="12041" width="10.109375" style="4" bestFit="1" customWidth="1"/>
    <col min="12042" max="12282" width="8.88671875" style="4"/>
    <col min="12283" max="12283" width="7.44140625" style="4" customWidth="1"/>
    <col min="12284" max="12284" width="23.88671875" style="4" customWidth="1"/>
    <col min="12285" max="12285" width="12.5546875" style="4" customWidth="1"/>
    <col min="12286" max="12286" width="11.109375" style="4" customWidth="1"/>
    <col min="12287" max="12287" width="10.88671875" style="4" customWidth="1"/>
    <col min="12288" max="12288" width="11.33203125" style="4" customWidth="1"/>
    <col min="12289" max="12289" width="11.88671875" style="4" customWidth="1"/>
    <col min="12290" max="12290" width="12.44140625" style="4" customWidth="1"/>
    <col min="12291" max="12291" width="16.109375" style="4" customWidth="1"/>
    <col min="12292" max="12292" width="8.5546875" style="4" customWidth="1"/>
    <col min="12293" max="12293" width="9.5546875" style="4" customWidth="1"/>
    <col min="12294" max="12295" width="9.88671875" style="4" customWidth="1"/>
    <col min="12296" max="12296" width="10.44140625" style="4" customWidth="1"/>
    <col min="12297" max="12297" width="10.109375" style="4" bestFit="1" customWidth="1"/>
    <col min="12298" max="12538" width="8.88671875" style="4"/>
    <col min="12539" max="12539" width="7.44140625" style="4" customWidth="1"/>
    <col min="12540" max="12540" width="23.88671875" style="4" customWidth="1"/>
    <col min="12541" max="12541" width="12.5546875" style="4" customWidth="1"/>
    <col min="12542" max="12542" width="11.109375" style="4" customWidth="1"/>
    <col min="12543" max="12543" width="10.88671875" style="4" customWidth="1"/>
    <col min="12544" max="12544" width="11.33203125" style="4" customWidth="1"/>
    <col min="12545" max="12545" width="11.88671875" style="4" customWidth="1"/>
    <col min="12546" max="12546" width="12.44140625" style="4" customWidth="1"/>
    <col min="12547" max="12547" width="16.109375" style="4" customWidth="1"/>
    <col min="12548" max="12548" width="8.5546875" style="4" customWidth="1"/>
    <col min="12549" max="12549" width="9.5546875" style="4" customWidth="1"/>
    <col min="12550" max="12551" width="9.88671875" style="4" customWidth="1"/>
    <col min="12552" max="12552" width="10.44140625" style="4" customWidth="1"/>
    <col min="12553" max="12553" width="10.109375" style="4" bestFit="1" customWidth="1"/>
    <col min="12554" max="12794" width="8.88671875" style="4"/>
    <col min="12795" max="12795" width="7.44140625" style="4" customWidth="1"/>
    <col min="12796" max="12796" width="23.88671875" style="4" customWidth="1"/>
    <col min="12797" max="12797" width="12.5546875" style="4" customWidth="1"/>
    <col min="12798" max="12798" width="11.109375" style="4" customWidth="1"/>
    <col min="12799" max="12799" width="10.88671875" style="4" customWidth="1"/>
    <col min="12800" max="12800" width="11.33203125" style="4" customWidth="1"/>
    <col min="12801" max="12801" width="11.88671875" style="4" customWidth="1"/>
    <col min="12802" max="12802" width="12.44140625" style="4" customWidth="1"/>
    <col min="12803" max="12803" width="16.109375" style="4" customWidth="1"/>
    <col min="12804" max="12804" width="8.5546875" style="4" customWidth="1"/>
    <col min="12805" max="12805" width="9.5546875" style="4" customWidth="1"/>
    <col min="12806" max="12807" width="9.88671875" style="4" customWidth="1"/>
    <col min="12808" max="12808" width="10.44140625" style="4" customWidth="1"/>
    <col min="12809" max="12809" width="10.109375" style="4" bestFit="1" customWidth="1"/>
    <col min="12810" max="13050" width="8.88671875" style="4"/>
    <col min="13051" max="13051" width="7.44140625" style="4" customWidth="1"/>
    <col min="13052" max="13052" width="23.88671875" style="4" customWidth="1"/>
    <col min="13053" max="13053" width="12.5546875" style="4" customWidth="1"/>
    <col min="13054" max="13054" width="11.109375" style="4" customWidth="1"/>
    <col min="13055" max="13055" width="10.88671875" style="4" customWidth="1"/>
    <col min="13056" max="13056" width="11.33203125" style="4" customWidth="1"/>
    <col min="13057" max="13057" width="11.88671875" style="4" customWidth="1"/>
    <col min="13058" max="13058" width="12.44140625" style="4" customWidth="1"/>
    <col min="13059" max="13059" width="16.109375" style="4" customWidth="1"/>
    <col min="13060" max="13060" width="8.5546875" style="4" customWidth="1"/>
    <col min="13061" max="13061" width="9.5546875" style="4" customWidth="1"/>
    <col min="13062" max="13063" width="9.88671875" style="4" customWidth="1"/>
    <col min="13064" max="13064" width="10.44140625" style="4" customWidth="1"/>
    <col min="13065" max="13065" width="10.109375" style="4" bestFit="1" customWidth="1"/>
    <col min="13066" max="13306" width="8.88671875" style="4"/>
    <col min="13307" max="13307" width="7.44140625" style="4" customWidth="1"/>
    <col min="13308" max="13308" width="23.88671875" style="4" customWidth="1"/>
    <col min="13309" max="13309" width="12.5546875" style="4" customWidth="1"/>
    <col min="13310" max="13310" width="11.109375" style="4" customWidth="1"/>
    <col min="13311" max="13311" width="10.88671875" style="4" customWidth="1"/>
    <col min="13312" max="13312" width="11.33203125" style="4" customWidth="1"/>
    <col min="13313" max="13313" width="11.88671875" style="4" customWidth="1"/>
    <col min="13314" max="13314" width="12.44140625" style="4" customWidth="1"/>
    <col min="13315" max="13315" width="16.109375" style="4" customWidth="1"/>
    <col min="13316" max="13316" width="8.5546875" style="4" customWidth="1"/>
    <col min="13317" max="13317" width="9.5546875" style="4" customWidth="1"/>
    <col min="13318" max="13319" width="9.88671875" style="4" customWidth="1"/>
    <col min="13320" max="13320" width="10.44140625" style="4" customWidth="1"/>
    <col min="13321" max="13321" width="10.109375" style="4" bestFit="1" customWidth="1"/>
    <col min="13322" max="13562" width="8.88671875" style="4"/>
    <col min="13563" max="13563" width="7.44140625" style="4" customWidth="1"/>
    <col min="13564" max="13564" width="23.88671875" style="4" customWidth="1"/>
    <col min="13565" max="13565" width="12.5546875" style="4" customWidth="1"/>
    <col min="13566" max="13566" width="11.109375" style="4" customWidth="1"/>
    <col min="13567" max="13567" width="10.88671875" style="4" customWidth="1"/>
    <col min="13568" max="13568" width="11.33203125" style="4" customWidth="1"/>
    <col min="13569" max="13569" width="11.88671875" style="4" customWidth="1"/>
    <col min="13570" max="13570" width="12.44140625" style="4" customWidth="1"/>
    <col min="13571" max="13571" width="16.109375" style="4" customWidth="1"/>
    <col min="13572" max="13572" width="8.5546875" style="4" customWidth="1"/>
    <col min="13573" max="13573" width="9.5546875" style="4" customWidth="1"/>
    <col min="13574" max="13575" width="9.88671875" style="4" customWidth="1"/>
    <col min="13576" max="13576" width="10.44140625" style="4" customWidth="1"/>
    <col min="13577" max="13577" width="10.109375" style="4" bestFit="1" customWidth="1"/>
    <col min="13578" max="13818" width="8.88671875" style="4"/>
    <col min="13819" max="13819" width="7.44140625" style="4" customWidth="1"/>
    <col min="13820" max="13820" width="23.88671875" style="4" customWidth="1"/>
    <col min="13821" max="13821" width="12.5546875" style="4" customWidth="1"/>
    <col min="13822" max="13822" width="11.109375" style="4" customWidth="1"/>
    <col min="13823" max="13823" width="10.88671875" style="4" customWidth="1"/>
    <col min="13824" max="13824" width="11.33203125" style="4" customWidth="1"/>
    <col min="13825" max="13825" width="11.88671875" style="4" customWidth="1"/>
    <col min="13826" max="13826" width="12.44140625" style="4" customWidth="1"/>
    <col min="13827" max="13827" width="16.109375" style="4" customWidth="1"/>
    <col min="13828" max="13828" width="8.5546875" style="4" customWidth="1"/>
    <col min="13829" max="13829" width="9.5546875" style="4" customWidth="1"/>
    <col min="13830" max="13831" width="9.88671875" style="4" customWidth="1"/>
    <col min="13832" max="13832" width="10.44140625" style="4" customWidth="1"/>
    <col min="13833" max="13833" width="10.109375" style="4" bestFit="1" customWidth="1"/>
    <col min="13834" max="14074" width="8.88671875" style="4"/>
    <col min="14075" max="14075" width="7.44140625" style="4" customWidth="1"/>
    <col min="14076" max="14076" width="23.88671875" style="4" customWidth="1"/>
    <col min="14077" max="14077" width="12.5546875" style="4" customWidth="1"/>
    <col min="14078" max="14078" width="11.109375" style="4" customWidth="1"/>
    <col min="14079" max="14079" width="10.88671875" style="4" customWidth="1"/>
    <col min="14080" max="14080" width="11.33203125" style="4" customWidth="1"/>
    <col min="14081" max="14081" width="11.88671875" style="4" customWidth="1"/>
    <col min="14082" max="14082" width="12.44140625" style="4" customWidth="1"/>
    <col min="14083" max="14083" width="16.109375" style="4" customWidth="1"/>
    <col min="14084" max="14084" width="8.5546875" style="4" customWidth="1"/>
    <col min="14085" max="14085" width="9.5546875" style="4" customWidth="1"/>
    <col min="14086" max="14087" width="9.88671875" style="4" customWidth="1"/>
    <col min="14088" max="14088" width="10.44140625" style="4" customWidth="1"/>
    <col min="14089" max="14089" width="10.109375" style="4" bestFit="1" customWidth="1"/>
    <col min="14090" max="14330" width="8.88671875" style="4"/>
    <col min="14331" max="14331" width="7.44140625" style="4" customWidth="1"/>
    <col min="14332" max="14332" width="23.88671875" style="4" customWidth="1"/>
    <col min="14333" max="14333" width="12.5546875" style="4" customWidth="1"/>
    <col min="14334" max="14334" width="11.109375" style="4" customWidth="1"/>
    <col min="14335" max="14335" width="10.88671875" style="4" customWidth="1"/>
    <col min="14336" max="14336" width="11.33203125" style="4" customWidth="1"/>
    <col min="14337" max="14337" width="11.88671875" style="4" customWidth="1"/>
    <col min="14338" max="14338" width="12.44140625" style="4" customWidth="1"/>
    <col min="14339" max="14339" width="16.109375" style="4" customWidth="1"/>
    <col min="14340" max="14340" width="8.5546875" style="4" customWidth="1"/>
    <col min="14341" max="14341" width="9.5546875" style="4" customWidth="1"/>
    <col min="14342" max="14343" width="9.88671875" style="4" customWidth="1"/>
    <col min="14344" max="14344" width="10.44140625" style="4" customWidth="1"/>
    <col min="14345" max="14345" width="10.109375" style="4" bestFit="1" customWidth="1"/>
    <col min="14346" max="14586" width="8.88671875" style="4"/>
    <col min="14587" max="14587" width="7.44140625" style="4" customWidth="1"/>
    <col min="14588" max="14588" width="23.88671875" style="4" customWidth="1"/>
    <col min="14589" max="14589" width="12.5546875" style="4" customWidth="1"/>
    <col min="14590" max="14590" width="11.109375" style="4" customWidth="1"/>
    <col min="14591" max="14591" width="10.88671875" style="4" customWidth="1"/>
    <col min="14592" max="14592" width="11.33203125" style="4" customWidth="1"/>
    <col min="14593" max="14593" width="11.88671875" style="4" customWidth="1"/>
    <col min="14594" max="14594" width="12.44140625" style="4" customWidth="1"/>
    <col min="14595" max="14595" width="16.109375" style="4" customWidth="1"/>
    <col min="14596" max="14596" width="8.5546875" style="4" customWidth="1"/>
    <col min="14597" max="14597" width="9.5546875" style="4" customWidth="1"/>
    <col min="14598" max="14599" width="9.88671875" style="4" customWidth="1"/>
    <col min="14600" max="14600" width="10.44140625" style="4" customWidth="1"/>
    <col min="14601" max="14601" width="10.109375" style="4" bestFit="1" customWidth="1"/>
    <col min="14602" max="14842" width="8.88671875" style="4"/>
    <col min="14843" max="14843" width="7.44140625" style="4" customWidth="1"/>
    <col min="14844" max="14844" width="23.88671875" style="4" customWidth="1"/>
    <col min="14845" max="14845" width="12.5546875" style="4" customWidth="1"/>
    <col min="14846" max="14846" width="11.109375" style="4" customWidth="1"/>
    <col min="14847" max="14847" width="10.88671875" style="4" customWidth="1"/>
    <col min="14848" max="14848" width="11.33203125" style="4" customWidth="1"/>
    <col min="14849" max="14849" width="11.88671875" style="4" customWidth="1"/>
    <col min="14850" max="14850" width="12.44140625" style="4" customWidth="1"/>
    <col min="14851" max="14851" width="16.109375" style="4" customWidth="1"/>
    <col min="14852" max="14852" width="8.5546875" style="4" customWidth="1"/>
    <col min="14853" max="14853" width="9.5546875" style="4" customWidth="1"/>
    <col min="14854" max="14855" width="9.88671875" style="4" customWidth="1"/>
    <col min="14856" max="14856" width="10.44140625" style="4" customWidth="1"/>
    <col min="14857" max="14857" width="10.109375" style="4" bestFit="1" customWidth="1"/>
    <col min="14858" max="15098" width="8.88671875" style="4"/>
    <col min="15099" max="15099" width="7.44140625" style="4" customWidth="1"/>
    <col min="15100" max="15100" width="23.88671875" style="4" customWidth="1"/>
    <col min="15101" max="15101" width="12.5546875" style="4" customWidth="1"/>
    <col min="15102" max="15102" width="11.109375" style="4" customWidth="1"/>
    <col min="15103" max="15103" width="10.88671875" style="4" customWidth="1"/>
    <col min="15104" max="15104" width="11.33203125" style="4" customWidth="1"/>
    <col min="15105" max="15105" width="11.88671875" style="4" customWidth="1"/>
    <col min="15106" max="15106" width="12.44140625" style="4" customWidth="1"/>
    <col min="15107" max="15107" width="16.109375" style="4" customWidth="1"/>
    <col min="15108" max="15108" width="8.5546875" style="4" customWidth="1"/>
    <col min="15109" max="15109" width="9.5546875" style="4" customWidth="1"/>
    <col min="15110" max="15111" width="9.88671875" style="4" customWidth="1"/>
    <col min="15112" max="15112" width="10.44140625" style="4" customWidth="1"/>
    <col min="15113" max="15113" width="10.109375" style="4" bestFit="1" customWidth="1"/>
    <col min="15114" max="15354" width="8.88671875" style="4"/>
    <col min="15355" max="15355" width="7.44140625" style="4" customWidth="1"/>
    <col min="15356" max="15356" width="23.88671875" style="4" customWidth="1"/>
    <col min="15357" max="15357" width="12.5546875" style="4" customWidth="1"/>
    <col min="15358" max="15358" width="11.109375" style="4" customWidth="1"/>
    <col min="15359" max="15359" width="10.88671875" style="4" customWidth="1"/>
    <col min="15360" max="15360" width="11.33203125" style="4" customWidth="1"/>
    <col min="15361" max="15361" width="11.88671875" style="4" customWidth="1"/>
    <col min="15362" max="15362" width="12.44140625" style="4" customWidth="1"/>
    <col min="15363" max="15363" width="16.109375" style="4" customWidth="1"/>
    <col min="15364" max="15364" width="8.5546875" style="4" customWidth="1"/>
    <col min="15365" max="15365" width="9.5546875" style="4" customWidth="1"/>
    <col min="15366" max="15367" width="9.88671875" style="4" customWidth="1"/>
    <col min="15368" max="15368" width="10.44140625" style="4" customWidth="1"/>
    <col min="15369" max="15369" width="10.109375" style="4" bestFit="1" customWidth="1"/>
    <col min="15370" max="15610" width="8.88671875" style="4"/>
    <col min="15611" max="15611" width="7.44140625" style="4" customWidth="1"/>
    <col min="15612" max="15612" width="23.88671875" style="4" customWidth="1"/>
    <col min="15613" max="15613" width="12.5546875" style="4" customWidth="1"/>
    <col min="15614" max="15614" width="11.109375" style="4" customWidth="1"/>
    <col min="15615" max="15615" width="10.88671875" style="4" customWidth="1"/>
    <col min="15616" max="15616" width="11.33203125" style="4" customWidth="1"/>
    <col min="15617" max="15617" width="11.88671875" style="4" customWidth="1"/>
    <col min="15618" max="15618" width="12.44140625" style="4" customWidth="1"/>
    <col min="15619" max="15619" width="16.109375" style="4" customWidth="1"/>
    <col min="15620" max="15620" width="8.5546875" style="4" customWidth="1"/>
    <col min="15621" max="15621" width="9.5546875" style="4" customWidth="1"/>
    <col min="15622" max="15623" width="9.88671875" style="4" customWidth="1"/>
    <col min="15624" max="15624" width="10.44140625" style="4" customWidth="1"/>
    <col min="15625" max="15625" width="10.109375" style="4" bestFit="1" customWidth="1"/>
    <col min="15626" max="15866" width="8.88671875" style="4"/>
    <col min="15867" max="15867" width="7.44140625" style="4" customWidth="1"/>
    <col min="15868" max="15868" width="23.88671875" style="4" customWidth="1"/>
    <col min="15869" max="15869" width="12.5546875" style="4" customWidth="1"/>
    <col min="15870" max="15870" width="11.109375" style="4" customWidth="1"/>
    <col min="15871" max="15871" width="10.88671875" style="4" customWidth="1"/>
    <col min="15872" max="15872" width="11.33203125" style="4" customWidth="1"/>
    <col min="15873" max="15873" width="11.88671875" style="4" customWidth="1"/>
    <col min="15874" max="15874" width="12.44140625" style="4" customWidth="1"/>
    <col min="15875" max="15875" width="16.109375" style="4" customWidth="1"/>
    <col min="15876" max="15876" width="8.5546875" style="4" customWidth="1"/>
    <col min="15877" max="15877" width="9.5546875" style="4" customWidth="1"/>
    <col min="15878" max="15879" width="9.88671875" style="4" customWidth="1"/>
    <col min="15880" max="15880" width="10.44140625" style="4" customWidth="1"/>
    <col min="15881" max="15881" width="10.109375" style="4" bestFit="1" customWidth="1"/>
    <col min="15882" max="16122" width="8.88671875" style="4"/>
    <col min="16123" max="16123" width="7.44140625" style="4" customWidth="1"/>
    <col min="16124" max="16124" width="23.88671875" style="4" customWidth="1"/>
    <col min="16125" max="16125" width="12.5546875" style="4" customWidth="1"/>
    <col min="16126" max="16126" width="11.109375" style="4" customWidth="1"/>
    <col min="16127" max="16127" width="10.88671875" style="4" customWidth="1"/>
    <col min="16128" max="16128" width="11.33203125" style="4" customWidth="1"/>
    <col min="16129" max="16129" width="11.88671875" style="4" customWidth="1"/>
    <col min="16130" max="16130" width="12.44140625" style="4" customWidth="1"/>
    <col min="16131" max="16131" width="16.109375" style="4" customWidth="1"/>
    <col min="16132" max="16132" width="8.5546875" style="4" customWidth="1"/>
    <col min="16133" max="16133" width="9.5546875" style="4" customWidth="1"/>
    <col min="16134" max="16135" width="9.88671875" style="4" customWidth="1"/>
    <col min="16136" max="16136" width="10.44140625" style="4" customWidth="1"/>
    <col min="16137" max="16137" width="10.109375" style="4" bestFit="1" customWidth="1"/>
    <col min="16138" max="16384" width="8.88671875" style="4"/>
  </cols>
  <sheetData>
    <row r="1" spans="1:19" ht="19.8" customHeight="1" x14ac:dyDescent="0.4">
      <c r="A1" s="261" t="s">
        <v>0</v>
      </c>
      <c r="B1" s="261"/>
      <c r="C1" s="261"/>
      <c r="D1" s="261"/>
      <c r="E1" s="261"/>
      <c r="F1" s="261"/>
      <c r="G1" s="261"/>
    </row>
    <row r="2" spans="1:19" s="10" customFormat="1" ht="19.8" customHeight="1" x14ac:dyDescent="0.3">
      <c r="A2" s="262" t="s">
        <v>24</v>
      </c>
      <c r="B2" s="262"/>
      <c r="C2" s="262"/>
      <c r="D2" s="262"/>
      <c r="E2" s="262"/>
      <c r="F2" s="262"/>
      <c r="G2" s="262"/>
      <c r="H2" s="5"/>
      <c r="I2" s="6"/>
      <c r="J2" s="7"/>
      <c r="K2" s="8"/>
      <c r="L2" s="9"/>
      <c r="M2" s="8"/>
    </row>
    <row r="3" spans="1:19" ht="37.200000000000003" customHeight="1" x14ac:dyDescent="0.3">
      <c r="A3" s="262" t="s">
        <v>86</v>
      </c>
      <c r="B3" s="262"/>
      <c r="C3" s="262"/>
      <c r="D3" s="262"/>
      <c r="E3" s="262"/>
      <c r="F3" s="262"/>
      <c r="G3" s="262"/>
      <c r="H3" s="262"/>
      <c r="I3" s="262"/>
    </row>
    <row r="4" spans="1:19" ht="19.8" customHeight="1" x14ac:dyDescent="0.3">
      <c r="A4" s="11" t="s">
        <v>90</v>
      </c>
      <c r="B4" s="11"/>
      <c r="C4" s="11"/>
      <c r="D4" s="11"/>
      <c r="E4" s="11"/>
      <c r="F4" s="11"/>
      <c r="G4" s="11"/>
      <c r="H4" s="11"/>
    </row>
    <row r="5" spans="1:19" ht="19.8" customHeight="1" x14ac:dyDescent="0.35">
      <c r="A5" s="12" t="s">
        <v>18</v>
      </c>
      <c r="B5" s="13"/>
      <c r="C5" s="14"/>
      <c r="D5" s="15"/>
      <c r="E5" s="225">
        <f>F10</f>
        <v>3899.4</v>
      </c>
      <c r="F5" s="226" t="s">
        <v>25</v>
      </c>
      <c r="H5" s="14"/>
    </row>
    <row r="6" spans="1:19" s="20" customFormat="1" ht="22.8" customHeight="1" x14ac:dyDescent="0.3">
      <c r="A6" s="263" t="s">
        <v>15</v>
      </c>
      <c r="B6" s="263"/>
      <c r="C6" s="263"/>
      <c r="D6" s="263"/>
      <c r="E6" s="263"/>
      <c r="F6" s="263"/>
      <c r="G6" s="263"/>
      <c r="H6" s="263"/>
      <c r="I6" s="263"/>
      <c r="J6" s="17"/>
      <c r="K6" s="18"/>
      <c r="L6" s="19"/>
      <c r="M6" s="18"/>
      <c r="N6" s="18"/>
      <c r="O6" s="19"/>
      <c r="P6" s="19"/>
      <c r="Q6" s="19"/>
      <c r="R6" s="19"/>
      <c r="S6" s="19"/>
    </row>
    <row r="7" spans="1:19" ht="19.8" customHeight="1" x14ac:dyDescent="0.25">
      <c r="A7" s="21">
        <v>1</v>
      </c>
      <c r="B7" s="21"/>
      <c r="C7" s="264" t="s">
        <v>1</v>
      </c>
      <c r="D7" s="264"/>
      <c r="E7" s="264"/>
      <c r="F7" s="265">
        <v>1993</v>
      </c>
      <c r="G7" s="265"/>
    </row>
    <row r="8" spans="1:19" ht="19.8" customHeight="1" x14ac:dyDescent="0.25">
      <c r="A8" s="22">
        <v>2</v>
      </c>
      <c r="B8" s="21"/>
      <c r="C8" s="264" t="s">
        <v>2</v>
      </c>
      <c r="D8" s="264"/>
      <c r="E8" s="264"/>
      <c r="F8" s="265">
        <v>12</v>
      </c>
      <c r="G8" s="265"/>
    </row>
    <row r="9" spans="1:19" ht="19.8" customHeight="1" x14ac:dyDescent="0.25">
      <c r="A9" s="22">
        <v>3</v>
      </c>
      <c r="B9" s="21"/>
      <c r="C9" s="264" t="s">
        <v>3</v>
      </c>
      <c r="D9" s="264"/>
      <c r="E9" s="264"/>
      <c r="F9" s="265">
        <v>91</v>
      </c>
      <c r="G9" s="265"/>
    </row>
    <row r="10" spans="1:19" ht="19.8" customHeight="1" x14ac:dyDescent="0.25">
      <c r="A10" s="22">
        <v>4</v>
      </c>
      <c r="B10" s="21"/>
      <c r="C10" s="264" t="s">
        <v>4</v>
      </c>
      <c r="D10" s="264"/>
      <c r="E10" s="264"/>
      <c r="F10" s="266">
        <v>3899.4</v>
      </c>
      <c r="G10" s="265"/>
    </row>
    <row r="11" spans="1:19" ht="24" customHeight="1" x14ac:dyDescent="0.25">
      <c r="A11" s="22">
        <v>5</v>
      </c>
      <c r="B11" s="21"/>
      <c r="C11" s="264" t="s">
        <v>5</v>
      </c>
      <c r="D11" s="264"/>
      <c r="E11" s="264"/>
      <c r="F11" s="265">
        <v>0</v>
      </c>
      <c r="G11" s="265"/>
    </row>
    <row r="12" spans="1:19" ht="27" customHeight="1" x14ac:dyDescent="0.25">
      <c r="A12" s="22">
        <v>6</v>
      </c>
      <c r="B12" s="21"/>
      <c r="C12" s="264" t="s">
        <v>6</v>
      </c>
      <c r="D12" s="264"/>
      <c r="E12" s="264"/>
      <c r="F12" s="265">
        <v>1003.6</v>
      </c>
      <c r="G12" s="265"/>
    </row>
    <row r="13" spans="1:19" ht="36" customHeight="1" x14ac:dyDescent="0.3">
      <c r="A13" s="22">
        <v>7</v>
      </c>
      <c r="B13" s="21"/>
      <c r="C13" s="267" t="s">
        <v>7</v>
      </c>
      <c r="D13" s="267"/>
      <c r="E13" s="267"/>
      <c r="F13" s="268" t="s">
        <v>8</v>
      </c>
      <c r="G13" s="268"/>
    </row>
    <row r="14" spans="1:19" ht="19.8" customHeight="1" x14ac:dyDescent="0.25">
      <c r="A14" s="22">
        <v>8</v>
      </c>
      <c r="B14" s="21"/>
      <c r="C14" s="264" t="s">
        <v>9</v>
      </c>
      <c r="D14" s="264"/>
      <c r="E14" s="264"/>
      <c r="F14" s="269" t="s">
        <v>10</v>
      </c>
      <c r="G14" s="269"/>
    </row>
    <row r="15" spans="1:19" ht="19.8" customHeight="1" x14ac:dyDescent="0.25">
      <c r="A15" s="22">
        <v>9</v>
      </c>
      <c r="B15" s="21"/>
      <c r="C15" s="264" t="s">
        <v>26</v>
      </c>
      <c r="D15" s="264"/>
      <c r="E15" s="264"/>
      <c r="F15" s="270" t="s">
        <v>10</v>
      </c>
      <c r="G15" s="270"/>
    </row>
    <row r="16" spans="1:19" ht="25.8" customHeight="1" x14ac:dyDescent="0.25">
      <c r="A16" s="22">
        <v>10</v>
      </c>
      <c r="B16" s="21"/>
      <c r="C16" s="264" t="s">
        <v>27</v>
      </c>
      <c r="D16" s="264"/>
      <c r="E16" s="264"/>
      <c r="F16" s="270" t="s">
        <v>10</v>
      </c>
      <c r="G16" s="270"/>
    </row>
    <row r="17" spans="1:31" ht="28.8" customHeight="1" x14ac:dyDescent="0.3">
      <c r="A17" s="22">
        <v>11</v>
      </c>
      <c r="B17" s="21"/>
      <c r="C17" s="267" t="s">
        <v>11</v>
      </c>
      <c r="D17" s="267"/>
      <c r="E17" s="267"/>
      <c r="F17" s="272" t="s">
        <v>91</v>
      </c>
      <c r="G17" s="272"/>
    </row>
    <row r="18" spans="1:31" ht="64.2" customHeight="1" x14ac:dyDescent="0.3">
      <c r="A18" s="22">
        <v>12</v>
      </c>
      <c r="B18" s="21"/>
      <c r="C18" s="267" t="s">
        <v>12</v>
      </c>
      <c r="D18" s="267"/>
      <c r="E18" s="267"/>
      <c r="F18" s="276" t="s">
        <v>92</v>
      </c>
      <c r="G18" s="277"/>
      <c r="H18" s="227"/>
      <c r="I18" s="228"/>
    </row>
    <row r="19" spans="1:31" ht="19.8" customHeight="1" x14ac:dyDescent="0.3">
      <c r="A19" s="273" t="s">
        <v>13</v>
      </c>
      <c r="B19" s="273"/>
      <c r="C19" s="273"/>
      <c r="D19" s="273"/>
      <c r="E19" s="273"/>
      <c r="F19" s="273"/>
      <c r="G19" s="273"/>
    </row>
    <row r="20" spans="1:31" ht="33" customHeight="1" x14ac:dyDescent="0.3">
      <c r="A20" s="23"/>
      <c r="B20" s="24"/>
      <c r="C20" s="24"/>
      <c r="D20" s="274" t="s">
        <v>14</v>
      </c>
      <c r="E20" s="275"/>
      <c r="F20" s="270" t="s">
        <v>28</v>
      </c>
      <c r="G20" s="270"/>
    </row>
    <row r="21" spans="1:31" s="20" customFormat="1" ht="22.8" customHeight="1" thickBot="1" x14ac:dyDescent="0.35">
      <c r="A21" s="278" t="s">
        <v>29</v>
      </c>
      <c r="B21" s="278"/>
      <c r="C21" s="278"/>
      <c r="D21" s="278"/>
      <c r="E21" s="278"/>
      <c r="F21" s="278"/>
      <c r="G21" s="278"/>
      <c r="H21" s="278"/>
      <c r="I21" s="278"/>
      <c r="J21" s="25"/>
      <c r="K21" s="26"/>
      <c r="L21" s="26"/>
      <c r="M21" s="26"/>
      <c r="O21" s="26"/>
    </row>
    <row r="22" spans="1:31" s="39" customFormat="1" ht="56.4" customHeight="1" thickBot="1" x14ac:dyDescent="0.35">
      <c r="A22" s="29" t="s">
        <v>17</v>
      </c>
      <c r="B22" s="30" t="s">
        <v>30</v>
      </c>
      <c r="C22" s="31" t="s">
        <v>31</v>
      </c>
      <c r="D22" s="32" t="s">
        <v>32</v>
      </c>
      <c r="E22" s="33" t="s">
        <v>33</v>
      </c>
      <c r="F22" s="33" t="s">
        <v>34</v>
      </c>
      <c r="G22" s="34" t="s">
        <v>35</v>
      </c>
      <c r="H22" s="35" t="s">
        <v>36</v>
      </c>
      <c r="I22" s="36" t="s">
        <v>37</v>
      </c>
      <c r="J22" s="37"/>
      <c r="K22" s="37"/>
      <c r="L22" s="37"/>
      <c r="M22" s="37"/>
      <c r="N22" s="38"/>
      <c r="O22" s="38"/>
      <c r="S22" s="40"/>
    </row>
    <row r="23" spans="1:31" s="39" customFormat="1" ht="18" customHeight="1" x14ac:dyDescent="0.3">
      <c r="A23" s="41">
        <v>1</v>
      </c>
      <c r="B23" s="42">
        <v>2</v>
      </c>
      <c r="C23" s="255">
        <v>3</v>
      </c>
      <c r="D23" s="43">
        <v>4</v>
      </c>
      <c r="E23" s="44">
        <v>5</v>
      </c>
      <c r="F23" s="44">
        <v>6</v>
      </c>
      <c r="G23" s="257">
        <v>7</v>
      </c>
      <c r="H23" s="45" t="s">
        <v>38</v>
      </c>
      <c r="I23" s="256">
        <v>8</v>
      </c>
      <c r="J23" s="37"/>
      <c r="K23" s="37"/>
      <c r="L23" s="37"/>
      <c r="M23" s="37"/>
      <c r="N23" s="38"/>
      <c r="O23" s="38"/>
      <c r="S23" s="40"/>
    </row>
    <row r="24" spans="1:31" s="56" customFormat="1" ht="32.4" customHeight="1" x14ac:dyDescent="0.3">
      <c r="A24" s="46" t="s">
        <v>39</v>
      </c>
      <c r="B24" s="47" t="s">
        <v>40</v>
      </c>
      <c r="C24" s="48">
        <v>28529.62000000017</v>
      </c>
      <c r="D24" s="49">
        <f>D25+D32+D33+D34+D35+D36+D37+D38+D39+D40</f>
        <v>10.25</v>
      </c>
      <c r="E24" s="50">
        <f>420571.12+48351</f>
        <v>468922.12</v>
      </c>
      <c r="F24" s="51">
        <f>363982.83+42259.84</f>
        <v>406242.67000000004</v>
      </c>
      <c r="G24" s="52">
        <f>E24</f>
        <v>468922.12</v>
      </c>
      <c r="H24" s="53"/>
      <c r="I24" s="53">
        <f>I25+I31+I38+I39</f>
        <v>58902.980440901309</v>
      </c>
      <c r="J24" s="54"/>
      <c r="K24" s="54"/>
      <c r="L24" s="54"/>
      <c r="M24" s="54"/>
      <c r="N24" s="55"/>
      <c r="O24" s="55"/>
      <c r="S24" s="140"/>
      <c r="AE24" s="57" t="e">
        <f>#REF!+#REF!+#REF!+#REF!</f>
        <v>#REF!</v>
      </c>
    </row>
    <row r="25" spans="1:31" s="67" customFormat="1" ht="24" customHeight="1" x14ac:dyDescent="0.3">
      <c r="A25" s="58" t="s">
        <v>41</v>
      </c>
      <c r="B25" s="59" t="s">
        <v>42</v>
      </c>
      <c r="C25" s="60"/>
      <c r="D25" s="61">
        <v>3.22</v>
      </c>
      <c r="E25" s="62">
        <v>147310.16842926829</v>
      </c>
      <c r="F25" s="62">
        <v>127619.64852682929</v>
      </c>
      <c r="G25" s="63">
        <f>E25</f>
        <v>147310.16842926829</v>
      </c>
      <c r="H25" s="63"/>
      <c r="I25" s="64">
        <f>C25+E25-F25</f>
        <v>19690.519902439002</v>
      </c>
      <c r="J25" s="65"/>
      <c r="K25" s="65"/>
      <c r="L25" s="65"/>
      <c r="M25" s="66"/>
      <c r="N25" s="66"/>
      <c r="O25" s="66"/>
      <c r="P25" s="66"/>
    </row>
    <row r="26" spans="1:31" s="75" customFormat="1" ht="24.6" customHeight="1" x14ac:dyDescent="0.3">
      <c r="A26" s="68" t="s">
        <v>43</v>
      </c>
      <c r="B26" s="69" t="s">
        <v>44</v>
      </c>
      <c r="C26" s="60"/>
      <c r="D26" s="70">
        <f>D25-D27</f>
        <v>1.7066000000000001</v>
      </c>
      <c r="E26" s="71">
        <v>78074.389267512204</v>
      </c>
      <c r="F26" s="71">
        <v>67638.413719219534</v>
      </c>
      <c r="G26" s="72">
        <f>E26</f>
        <v>78074.389267512204</v>
      </c>
      <c r="H26" s="72"/>
      <c r="I26" s="64"/>
      <c r="J26" s="73"/>
      <c r="K26" s="73"/>
      <c r="L26" s="73"/>
      <c r="M26" s="74"/>
      <c r="N26" s="74"/>
      <c r="O26" s="74"/>
      <c r="P26" s="74"/>
      <c r="S26" s="76"/>
    </row>
    <row r="27" spans="1:31" s="75" customFormat="1" ht="33" customHeight="1" x14ac:dyDescent="0.3">
      <c r="A27" s="68" t="s">
        <v>45</v>
      </c>
      <c r="B27" s="69" t="s">
        <v>46</v>
      </c>
      <c r="C27" s="60"/>
      <c r="D27" s="70">
        <f>D25*0.47</f>
        <v>1.5134000000000001</v>
      </c>
      <c r="E27" s="71">
        <v>69235.779161756102</v>
      </c>
      <c r="F27" s="71">
        <v>59981.234807609762</v>
      </c>
      <c r="G27" s="72">
        <f>E27</f>
        <v>69235.779161756102</v>
      </c>
      <c r="H27" s="72"/>
      <c r="I27" s="64"/>
      <c r="J27" s="73"/>
      <c r="K27" s="73"/>
      <c r="L27" s="73"/>
      <c r="M27" s="74"/>
      <c r="N27" s="74"/>
      <c r="O27" s="74"/>
      <c r="P27" s="74"/>
      <c r="S27" s="76"/>
    </row>
    <row r="28" spans="1:31" s="84" customFormat="1" ht="20.399999999999999" customHeight="1" x14ac:dyDescent="0.3">
      <c r="A28" s="77"/>
      <c r="B28" s="78" t="s">
        <v>47</v>
      </c>
      <c r="C28" s="60"/>
      <c r="D28" s="79" t="s">
        <v>48</v>
      </c>
      <c r="E28" s="80">
        <v>155.60999999999999</v>
      </c>
      <c r="F28" s="80"/>
      <c r="G28" s="81"/>
      <c r="H28" s="81"/>
      <c r="I28" s="64"/>
      <c r="J28" s="82"/>
      <c r="K28" s="82"/>
      <c r="L28" s="82"/>
      <c r="M28" s="83"/>
      <c r="N28" s="83"/>
      <c r="O28" s="83"/>
      <c r="P28" s="83"/>
    </row>
    <row r="29" spans="1:31" s="84" customFormat="1" ht="20.399999999999999" customHeight="1" x14ac:dyDescent="0.3">
      <c r="A29" s="77"/>
      <c r="B29" s="78" t="s">
        <v>49</v>
      </c>
      <c r="C29" s="60"/>
      <c r="D29" s="85"/>
      <c r="E29" s="80">
        <v>40790.958149999991</v>
      </c>
      <c r="F29" s="80"/>
      <c r="G29" s="81"/>
      <c r="H29" s="81"/>
      <c r="I29" s="64"/>
      <c r="J29" s="82"/>
      <c r="K29" s="82"/>
      <c r="L29" s="82"/>
      <c r="M29" s="83"/>
      <c r="N29" s="83"/>
      <c r="O29" s="83"/>
      <c r="P29" s="83"/>
    </row>
    <row r="30" spans="1:31" s="84" customFormat="1" ht="20.399999999999999" customHeight="1" x14ac:dyDescent="0.3">
      <c r="A30" s="77"/>
      <c r="B30" s="78" t="s">
        <v>50</v>
      </c>
      <c r="C30" s="60"/>
      <c r="D30" s="79"/>
      <c r="E30" s="80">
        <v>28289.21101175611</v>
      </c>
      <c r="F30" s="80"/>
      <c r="G30" s="81"/>
      <c r="H30" s="81"/>
      <c r="I30" s="64"/>
      <c r="J30" s="82"/>
      <c r="K30" s="82"/>
      <c r="L30" s="82"/>
      <c r="M30" s="83"/>
      <c r="N30" s="83"/>
      <c r="O30" s="83"/>
      <c r="P30" s="83"/>
    </row>
    <row r="31" spans="1:31" s="94" customFormat="1" ht="25.8" customHeight="1" x14ac:dyDescent="0.3">
      <c r="A31" s="86" t="s">
        <v>51</v>
      </c>
      <c r="B31" s="87" t="s">
        <v>52</v>
      </c>
      <c r="C31" s="60"/>
      <c r="D31" s="88"/>
      <c r="E31" s="89">
        <v>64047.89931707317</v>
      </c>
      <c r="F31" s="89">
        <v>52108.643363976684</v>
      </c>
      <c r="G31" s="90">
        <f>G32+G34+G35+G36</f>
        <v>61302.989346341463</v>
      </c>
      <c r="H31" s="91"/>
      <c r="I31" s="64">
        <f>C31+E31-F31</f>
        <v>11939.255953096486</v>
      </c>
      <c r="J31" s="92"/>
      <c r="K31" s="37"/>
      <c r="L31" s="92"/>
      <c r="M31" s="37"/>
      <c r="N31" s="38"/>
      <c r="O31" s="38"/>
      <c r="P31" s="93"/>
    </row>
    <row r="32" spans="1:31" s="75" customFormat="1" ht="25.8" customHeight="1" x14ac:dyDescent="0.3">
      <c r="A32" s="68" t="s">
        <v>53</v>
      </c>
      <c r="B32" s="95" t="s">
        <v>54</v>
      </c>
      <c r="C32" s="60"/>
      <c r="D32" s="70">
        <v>0.87</v>
      </c>
      <c r="E32" s="71">
        <v>39801.194575609756</v>
      </c>
      <c r="F32" s="71">
        <v>34481.085160975614</v>
      </c>
      <c r="G32" s="72">
        <f>E32</f>
        <v>39801.194575609756</v>
      </c>
      <c r="H32" s="96"/>
      <c r="I32" s="97">
        <f>E32-F32</f>
        <v>5320.109414634142</v>
      </c>
      <c r="J32" s="73"/>
      <c r="K32" s="98"/>
      <c r="L32" s="73"/>
      <c r="M32" s="99"/>
      <c r="N32" s="100"/>
      <c r="O32" s="100"/>
      <c r="P32" s="74"/>
      <c r="S32" s="101"/>
    </row>
    <row r="33" spans="1:28" s="75" customFormat="1" ht="15" customHeight="1" x14ac:dyDescent="0.3">
      <c r="A33" s="68"/>
      <c r="B33" s="95" t="s">
        <v>55</v>
      </c>
      <c r="C33" s="60"/>
      <c r="D33" s="70">
        <v>0.13</v>
      </c>
      <c r="E33" s="71">
        <v>5947.3049365853658</v>
      </c>
      <c r="F33" s="71">
        <v>5152.3460585365865</v>
      </c>
      <c r="G33" s="72"/>
      <c r="H33" s="96"/>
      <c r="I33" s="97">
        <f>E33-F33</f>
        <v>794.9588780487793</v>
      </c>
      <c r="J33" s="73"/>
      <c r="K33" s="98"/>
      <c r="L33" s="73"/>
      <c r="M33" s="99"/>
      <c r="N33" s="100"/>
      <c r="O33" s="100"/>
      <c r="P33" s="74"/>
      <c r="S33" s="101"/>
    </row>
    <row r="34" spans="1:28" s="111" customFormat="1" ht="27" customHeight="1" x14ac:dyDescent="0.3">
      <c r="A34" s="102" t="s">
        <v>56</v>
      </c>
      <c r="B34" s="69" t="s">
        <v>57</v>
      </c>
      <c r="C34" s="60"/>
      <c r="D34" s="103">
        <v>0.37</v>
      </c>
      <c r="E34" s="104">
        <v>16926.944819512195</v>
      </c>
      <c r="F34" s="104">
        <v>14664.369551219512</v>
      </c>
      <c r="G34" s="105">
        <f>E34</f>
        <v>16926.944819512195</v>
      </c>
      <c r="H34" s="96"/>
      <c r="I34" s="97">
        <f>E34-F34</f>
        <v>2262.5752682926832</v>
      </c>
      <c r="J34" s="106"/>
      <c r="K34" s="107"/>
      <c r="L34" s="106"/>
      <c r="M34" s="108"/>
      <c r="N34" s="109"/>
      <c r="O34" s="109"/>
      <c r="P34" s="110"/>
    </row>
    <row r="35" spans="1:28" s="111" customFormat="1" ht="34.200000000000003" customHeight="1" x14ac:dyDescent="0.3">
      <c r="A35" s="102" t="s">
        <v>58</v>
      </c>
      <c r="B35" s="69" t="s">
        <v>59</v>
      </c>
      <c r="C35" s="60"/>
      <c r="D35" s="103">
        <v>0.06</v>
      </c>
      <c r="E35" s="104">
        <v>2744.9099707317073</v>
      </c>
      <c r="F35" s="104">
        <v>2378.0058731707318</v>
      </c>
      <c r="G35" s="105"/>
      <c r="H35" s="96"/>
      <c r="I35" s="97">
        <f>E35-F35</f>
        <v>366.90409756097552</v>
      </c>
      <c r="J35" s="106"/>
      <c r="K35" s="107"/>
      <c r="L35" s="106"/>
      <c r="M35" s="108"/>
      <c r="N35" s="109"/>
      <c r="O35" s="109"/>
      <c r="P35" s="110"/>
    </row>
    <row r="36" spans="1:28" s="111" customFormat="1" ht="37.799999999999997" customHeight="1" x14ac:dyDescent="0.3">
      <c r="A36" s="102" t="s">
        <v>60</v>
      </c>
      <c r="B36" s="112" t="s">
        <v>61</v>
      </c>
      <c r="C36" s="60"/>
      <c r="D36" s="113">
        <v>0.1</v>
      </c>
      <c r="E36" s="104">
        <v>4574.8499512195121</v>
      </c>
      <c r="F36" s="104">
        <v>585.18277861082697</v>
      </c>
      <c r="G36" s="105">
        <f>E36</f>
        <v>4574.8499512195121</v>
      </c>
      <c r="H36" s="96"/>
      <c r="I36" s="97">
        <f>C36+E36-F36</f>
        <v>3989.6671726086852</v>
      </c>
      <c r="J36" s="106"/>
      <c r="K36" s="107"/>
      <c r="L36" s="106"/>
      <c r="M36" s="108"/>
      <c r="N36" s="109"/>
      <c r="O36" s="109"/>
      <c r="P36" s="110"/>
    </row>
    <row r="37" spans="1:28" s="121" customFormat="1" ht="39.6" customHeight="1" x14ac:dyDescent="0.3">
      <c r="A37" s="114" t="s">
        <v>62</v>
      </c>
      <c r="B37" s="112" t="s">
        <v>63</v>
      </c>
      <c r="C37" s="50"/>
      <c r="D37" s="115"/>
      <c r="E37" s="116">
        <v>0</v>
      </c>
      <c r="F37" s="116">
        <v>0</v>
      </c>
      <c r="G37" s="117">
        <f>E37</f>
        <v>0</v>
      </c>
      <c r="H37" s="118"/>
      <c r="I37" s="64">
        <f>E37-F37</f>
        <v>0</v>
      </c>
      <c r="J37" s="119"/>
      <c r="K37" s="107"/>
      <c r="L37" s="119"/>
      <c r="M37" s="108"/>
      <c r="N37" s="109"/>
      <c r="O37" s="109"/>
      <c r="P37" s="120"/>
    </row>
    <row r="38" spans="1:28" s="128" customFormat="1" ht="23.4" customHeight="1" x14ac:dyDescent="0.3">
      <c r="A38" s="58" t="s">
        <v>64</v>
      </c>
      <c r="B38" s="59" t="s">
        <v>65</v>
      </c>
      <c r="C38" s="60"/>
      <c r="D38" s="122">
        <v>1.75</v>
      </c>
      <c r="E38" s="62">
        <v>80059.874146341463</v>
      </c>
      <c r="F38" s="62">
        <v>69358.50463414636</v>
      </c>
      <c r="G38" s="63">
        <f>E38</f>
        <v>80059.874146341463</v>
      </c>
      <c r="H38" s="123"/>
      <c r="I38" s="64">
        <f t="shared" ref="I38:I44" si="0">C38+E38-F38</f>
        <v>10701.369512195102</v>
      </c>
      <c r="J38" s="124"/>
      <c r="K38" s="125"/>
      <c r="L38" s="124"/>
      <c r="M38" s="125"/>
      <c r="N38" s="126"/>
      <c r="O38" s="126"/>
      <c r="P38" s="127"/>
    </row>
    <row r="39" spans="1:28" s="67" customFormat="1" ht="25.8" customHeight="1" x14ac:dyDescent="0.3">
      <c r="A39" s="58" t="s">
        <v>66</v>
      </c>
      <c r="B39" s="59" t="s">
        <v>67</v>
      </c>
      <c r="C39" s="60"/>
      <c r="D39" s="61">
        <v>2.71</v>
      </c>
      <c r="E39" s="62">
        <v>123978.43367804878</v>
      </c>
      <c r="F39" s="62">
        <v>107406.59860487806</v>
      </c>
      <c r="G39" s="63">
        <f>E39</f>
        <v>123978.43367804878</v>
      </c>
      <c r="H39" s="123"/>
      <c r="I39" s="64">
        <f t="shared" si="0"/>
        <v>16571.835073170718</v>
      </c>
      <c r="J39" s="65"/>
      <c r="K39" s="27"/>
      <c r="L39" s="65"/>
      <c r="M39" s="27"/>
      <c r="N39" s="28"/>
      <c r="O39" s="28"/>
      <c r="P39" s="66"/>
    </row>
    <row r="40" spans="1:28" s="132" customFormat="1" ht="21" customHeight="1" x14ac:dyDescent="0.3">
      <c r="A40" s="58" t="s">
        <v>68</v>
      </c>
      <c r="B40" s="59" t="s">
        <v>89</v>
      </c>
      <c r="C40" s="50"/>
      <c r="D40" s="122">
        <v>1.04</v>
      </c>
      <c r="E40" s="62">
        <v>47578.439492682926</v>
      </c>
      <c r="F40" s="62">
        <v>41218.768468292692</v>
      </c>
      <c r="G40" s="63">
        <f>E40</f>
        <v>47578.439492682926</v>
      </c>
      <c r="H40" s="129"/>
      <c r="I40" s="64">
        <f t="shared" si="0"/>
        <v>6359.6710243902344</v>
      </c>
      <c r="J40" s="130"/>
      <c r="K40" s="27"/>
      <c r="L40" s="130"/>
      <c r="M40" s="27"/>
      <c r="N40" s="28"/>
      <c r="O40" s="28"/>
      <c r="P40" s="131"/>
    </row>
    <row r="41" spans="1:28" s="141" customFormat="1" ht="46.2" customHeight="1" x14ac:dyDescent="0.3">
      <c r="A41" s="133">
        <v>2</v>
      </c>
      <c r="B41" s="134" t="s">
        <v>69</v>
      </c>
      <c r="C41" s="50">
        <v>44777.76999999999</v>
      </c>
      <c r="D41" s="135">
        <v>3.58</v>
      </c>
      <c r="E41" s="50">
        <v>117120.56</v>
      </c>
      <c r="F41" s="50">
        <v>107879.43</v>
      </c>
      <c r="G41" s="63">
        <f t="shared" ref="G41:G42" si="1">E41</f>
        <v>117120.56</v>
      </c>
      <c r="H41" s="136"/>
      <c r="I41" s="64">
        <f t="shared" si="0"/>
        <v>54018.899999999994</v>
      </c>
      <c r="J41" s="137"/>
      <c r="K41" s="138"/>
      <c r="L41" s="138"/>
      <c r="M41" s="138"/>
      <c r="N41" s="139"/>
      <c r="O41" s="139"/>
      <c r="P41" s="140"/>
      <c r="S41" s="140"/>
    </row>
    <row r="42" spans="1:28" s="150" customFormat="1" ht="29.4" customHeight="1" x14ac:dyDescent="0.3">
      <c r="A42" s="142" t="s">
        <v>70</v>
      </c>
      <c r="B42" s="143" t="s">
        <v>88</v>
      </c>
      <c r="C42" s="50">
        <v>11176.760000000009</v>
      </c>
      <c r="D42" s="50">
        <v>3.32</v>
      </c>
      <c r="E42" s="145">
        <v>282309.17</v>
      </c>
      <c r="F42" s="145">
        <v>233671.95</v>
      </c>
      <c r="G42" s="63">
        <f t="shared" si="1"/>
        <v>282309.17</v>
      </c>
      <c r="H42" s="146"/>
      <c r="I42" s="147">
        <f t="shared" si="0"/>
        <v>59813.979999999981</v>
      </c>
      <c r="J42" s="148"/>
      <c r="K42" s="148"/>
      <c r="L42" s="148"/>
      <c r="M42" s="148"/>
      <c r="N42" s="149"/>
      <c r="O42" s="149"/>
      <c r="P42" s="149"/>
      <c r="S42" s="140"/>
    </row>
    <row r="43" spans="1:28" s="222" customFormat="1" ht="25.8" customHeight="1" thickBot="1" x14ac:dyDescent="0.35">
      <c r="A43" s="219"/>
      <c r="B43" s="223" t="s">
        <v>87</v>
      </c>
      <c r="C43" s="224">
        <v>9838.6499999999796</v>
      </c>
      <c r="D43" s="220"/>
      <c r="E43" s="220"/>
      <c r="F43" s="220"/>
      <c r="G43" s="220"/>
      <c r="H43" s="220"/>
      <c r="I43" s="147">
        <f t="shared" si="0"/>
        <v>9838.6499999999796</v>
      </c>
      <c r="J43" s="221"/>
      <c r="K43" s="221"/>
      <c r="L43" s="221"/>
      <c r="M43" s="221"/>
      <c r="N43" s="221"/>
      <c r="O43" s="221"/>
      <c r="P43" s="221"/>
    </row>
    <row r="44" spans="1:28" s="56" customFormat="1" ht="26.4" customHeight="1" thickBot="1" x14ac:dyDescent="0.35">
      <c r="A44" s="151">
        <v>4</v>
      </c>
      <c r="B44" s="152" t="s">
        <v>71</v>
      </c>
      <c r="C44" s="153">
        <v>9838.6499999999796</v>
      </c>
      <c r="D44" s="154">
        <v>1.92</v>
      </c>
      <c r="E44" s="155">
        <v>89025.48</v>
      </c>
      <c r="F44" s="155">
        <v>69189.399999999994</v>
      </c>
      <c r="G44" s="153">
        <f>F52</f>
        <v>3861.1</v>
      </c>
      <c r="H44" s="156" t="e">
        <f>#REF!+F44-G44+#REF!+#REF!+H24</f>
        <v>#REF!</v>
      </c>
      <c r="I44" s="157">
        <f t="shared" si="0"/>
        <v>29674.729999999981</v>
      </c>
      <c r="J44" s="158" t="e">
        <f>H44</f>
        <v>#REF!</v>
      </c>
      <c r="K44" s="159"/>
      <c r="L44" s="64" t="e">
        <f>E44+H44-I44</f>
        <v>#REF!</v>
      </c>
      <c r="M44" s="54"/>
      <c r="N44" s="55"/>
      <c r="O44" s="55"/>
      <c r="P44" s="160"/>
      <c r="S44" s="140"/>
    </row>
    <row r="45" spans="1:28" s="56" customFormat="1" ht="22.2" customHeight="1" x14ac:dyDescent="0.3">
      <c r="A45" s="161">
        <v>5</v>
      </c>
      <c r="B45" s="162" t="s">
        <v>72</v>
      </c>
      <c r="C45" s="163"/>
      <c r="D45" s="164"/>
      <c r="E45" s="165"/>
      <c r="F45" s="165"/>
      <c r="G45" s="166"/>
      <c r="H45" s="167"/>
      <c r="I45" s="168"/>
      <c r="J45" s="54"/>
      <c r="K45" s="169"/>
      <c r="L45" s="170"/>
      <c r="M45" s="169"/>
      <c r="O45" s="171"/>
    </row>
    <row r="46" spans="1:28" s="56" customFormat="1" ht="33" customHeight="1" x14ac:dyDescent="0.3">
      <c r="A46" s="172"/>
      <c r="B46" s="173" t="s">
        <v>73</v>
      </c>
      <c r="C46" s="144">
        <v>66714.179999999935</v>
      </c>
      <c r="D46" s="174" t="s">
        <v>74</v>
      </c>
      <c r="E46" s="175">
        <v>361221.99</v>
      </c>
      <c r="F46" s="175">
        <v>324774.78000000003</v>
      </c>
      <c r="G46" s="176">
        <f t="shared" ref="G46:G47" si="2">E46</f>
        <v>361221.99</v>
      </c>
      <c r="H46" s="53"/>
      <c r="I46" s="97">
        <f>C46+E46-F46</f>
        <v>103161.3899999999</v>
      </c>
      <c r="J46" s="54"/>
      <c r="K46" s="169"/>
      <c r="L46" s="170"/>
      <c r="M46" s="169"/>
      <c r="O46" s="171"/>
    </row>
    <row r="47" spans="1:28" s="56" customFormat="1" ht="29.4" customHeight="1" x14ac:dyDescent="0.25">
      <c r="A47" s="172"/>
      <c r="B47" s="177" t="s">
        <v>75</v>
      </c>
      <c r="C47" s="178">
        <v>240938.23999999999</v>
      </c>
      <c r="D47" s="179" t="s">
        <v>76</v>
      </c>
      <c r="E47" s="175">
        <v>388416.23</v>
      </c>
      <c r="F47" s="175">
        <v>463396.52</v>
      </c>
      <c r="G47" s="176">
        <f t="shared" si="2"/>
        <v>388416.23</v>
      </c>
      <c r="H47" s="53"/>
      <c r="I47" s="97">
        <f t="shared" ref="I47:I49" si="3">C47+E47-F47</f>
        <v>165957.94999999995</v>
      </c>
      <c r="J47" s="54"/>
      <c r="K47" s="169"/>
      <c r="L47" s="170"/>
      <c r="M47" s="169"/>
      <c r="O47" s="171"/>
    </row>
    <row r="48" spans="1:28" s="56" customFormat="1" ht="43.8" customHeight="1" x14ac:dyDescent="0.3">
      <c r="A48" s="180"/>
      <c r="B48" s="173" t="s">
        <v>77</v>
      </c>
      <c r="C48" s="144">
        <v>409913.66000000015</v>
      </c>
      <c r="D48" s="181" t="s">
        <v>78</v>
      </c>
      <c r="E48" s="182">
        <v>1353016.41</v>
      </c>
      <c r="F48" s="183">
        <v>1238488.0900000001</v>
      </c>
      <c r="G48" s="184">
        <f>E48</f>
        <v>1353016.41</v>
      </c>
      <c r="H48" s="185"/>
      <c r="I48" s="97">
        <f t="shared" si="3"/>
        <v>524441.98</v>
      </c>
      <c r="J48" s="1"/>
      <c r="K48" s="186"/>
      <c r="L48" s="1"/>
      <c r="M48" s="186"/>
      <c r="N48" s="186"/>
      <c r="O48" s="186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s="199" customFormat="1" ht="40.200000000000003" customHeight="1" thickBot="1" x14ac:dyDescent="0.3">
      <c r="A49" s="187"/>
      <c r="B49" s="188" t="s">
        <v>79</v>
      </c>
      <c r="C49" s="189">
        <v>10961.619999999966</v>
      </c>
      <c r="D49" s="190" t="s">
        <v>80</v>
      </c>
      <c r="E49" s="191">
        <v>58794.98</v>
      </c>
      <c r="F49" s="192">
        <v>52882.46</v>
      </c>
      <c r="G49" s="192">
        <f>E49</f>
        <v>58794.98</v>
      </c>
      <c r="H49" s="193"/>
      <c r="I49" s="194">
        <f t="shared" si="3"/>
        <v>16874.139999999978</v>
      </c>
      <c r="J49" s="195"/>
      <c r="K49" s="195"/>
      <c r="L49" s="195"/>
      <c r="M49" s="196"/>
      <c r="N49" s="196"/>
      <c r="O49" s="196"/>
      <c r="P49" s="196"/>
      <c r="Q49" s="197"/>
      <c r="R49" s="197"/>
      <c r="S49" s="198"/>
      <c r="T49" s="197"/>
      <c r="U49" s="197"/>
      <c r="V49" s="197"/>
      <c r="W49" s="197"/>
      <c r="X49" s="197"/>
      <c r="Y49" s="197"/>
      <c r="Z49" s="197"/>
      <c r="AA49" s="197"/>
      <c r="AB49" s="197"/>
    </row>
    <row r="50" spans="1:28" s="202" customFormat="1" ht="40.799999999999997" customHeight="1" thickBot="1" x14ac:dyDescent="0.35">
      <c r="A50" s="279" t="s">
        <v>16</v>
      </c>
      <c r="B50" s="280"/>
      <c r="C50" s="280"/>
      <c r="D50" s="280"/>
      <c r="E50" s="280"/>
      <c r="F50" s="280"/>
      <c r="G50" s="280"/>
      <c r="H50" s="280"/>
      <c r="I50" s="281"/>
      <c r="J50" s="200"/>
      <c r="K50" s="200"/>
      <c r="L50" s="201"/>
      <c r="M50" s="200"/>
      <c r="N50" s="201"/>
      <c r="O50" s="201"/>
      <c r="P50" s="196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</row>
    <row r="51" spans="1:28" s="205" customFormat="1" ht="71.400000000000006" customHeight="1" x14ac:dyDescent="0.3">
      <c r="A51" s="242" t="s">
        <v>17</v>
      </c>
      <c r="B51" s="229"/>
      <c r="C51" s="230"/>
      <c r="D51" s="231" t="s">
        <v>81</v>
      </c>
      <c r="E51" s="230" t="s">
        <v>82</v>
      </c>
      <c r="F51" s="230" t="s">
        <v>83</v>
      </c>
      <c r="G51" s="232" t="s">
        <v>35</v>
      </c>
      <c r="H51" s="233"/>
      <c r="I51" s="258" t="s">
        <v>84</v>
      </c>
      <c r="J51" s="203"/>
      <c r="K51" s="203"/>
      <c r="L51" s="203"/>
      <c r="M51" s="203"/>
      <c r="N51" s="203"/>
      <c r="O51" s="203"/>
      <c r="P51" s="203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</row>
    <row r="52" spans="1:28" s="205" customFormat="1" ht="36.6" customHeight="1" x14ac:dyDescent="0.3">
      <c r="A52" s="234"/>
      <c r="B52" s="237"/>
      <c r="C52" s="235"/>
      <c r="D52" s="50">
        <v>-492133.73000000016</v>
      </c>
      <c r="E52" s="235" t="s">
        <v>71</v>
      </c>
      <c r="F52" s="236">
        <f>F53</f>
        <v>3861.1</v>
      </c>
      <c r="G52" s="53">
        <f>F52</f>
        <v>3861.1</v>
      </c>
      <c r="H52" s="207"/>
      <c r="I52" s="237">
        <f>D52+F44-G44</f>
        <v>-426805.43000000017</v>
      </c>
      <c r="J52" s="206"/>
      <c r="K52" s="206"/>
      <c r="L52" s="203"/>
      <c r="M52" s="203"/>
      <c r="N52" s="203"/>
      <c r="O52" s="203"/>
      <c r="P52" s="203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</row>
    <row r="53" spans="1:28" s="205" customFormat="1" ht="68.400000000000006" customHeight="1" x14ac:dyDescent="0.3">
      <c r="A53" s="208">
        <v>1</v>
      </c>
      <c r="B53" s="243"/>
      <c r="C53" s="243"/>
      <c r="D53" s="238"/>
      <c r="E53" s="239" t="s">
        <v>23</v>
      </c>
      <c r="F53" s="240">
        <v>3861.1</v>
      </c>
      <c r="G53" s="241"/>
      <c r="H53" s="243"/>
      <c r="I53" s="243"/>
      <c r="J53" s="206"/>
      <c r="K53" s="206"/>
      <c r="L53" s="203"/>
      <c r="M53" s="203"/>
      <c r="N53" s="203"/>
      <c r="O53" s="203"/>
      <c r="P53" s="203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</row>
    <row r="54" spans="1:28" s="205" customFormat="1" ht="24" customHeight="1" x14ac:dyDescent="0.3">
      <c r="A54" s="245"/>
      <c r="B54" s="260" t="s">
        <v>94</v>
      </c>
      <c r="C54" s="260"/>
      <c r="D54" s="260"/>
      <c r="E54" s="260"/>
      <c r="F54" s="254">
        <f>F55+F56</f>
        <v>460866.68</v>
      </c>
      <c r="G54" s="241"/>
      <c r="H54" s="244"/>
      <c r="I54" s="244"/>
      <c r="J54" s="206"/>
      <c r="K54" s="206"/>
      <c r="L54" s="203"/>
      <c r="M54" s="203"/>
      <c r="N54" s="203"/>
      <c r="O54" s="203"/>
      <c r="P54" s="203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</row>
    <row r="55" spans="1:28" s="205" customFormat="1" ht="30.6" customHeight="1" x14ac:dyDescent="0.25">
      <c r="A55" s="252"/>
      <c r="B55" s="253"/>
      <c r="C55" s="285"/>
      <c r="D55" s="284" t="s">
        <v>19</v>
      </c>
      <c r="E55" s="248" t="s">
        <v>21</v>
      </c>
      <c r="F55" s="249">
        <v>130116.71</v>
      </c>
      <c r="G55" s="250">
        <f>F55</f>
        <v>130116.71</v>
      </c>
      <c r="H55" s="251"/>
      <c r="I55" s="251"/>
      <c r="J55" s="206"/>
      <c r="K55" s="206"/>
      <c r="L55" s="203"/>
      <c r="M55" s="203"/>
      <c r="N55" s="203"/>
      <c r="O55" s="203"/>
      <c r="P55" s="203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</row>
    <row r="56" spans="1:28" s="205" customFormat="1" ht="36.6" customHeight="1" x14ac:dyDescent="0.25">
      <c r="A56" s="246"/>
      <c r="B56" s="247"/>
      <c r="C56" s="286"/>
      <c r="D56" s="284"/>
      <c r="E56" s="248" t="s">
        <v>22</v>
      </c>
      <c r="F56" s="249">
        <v>330749.96999999997</v>
      </c>
      <c r="G56" s="250">
        <f>F56</f>
        <v>330749.96999999997</v>
      </c>
      <c r="H56" s="251"/>
      <c r="I56" s="251"/>
      <c r="J56" s="206"/>
      <c r="K56" s="206"/>
      <c r="L56" s="203"/>
      <c r="M56" s="203"/>
      <c r="N56" s="203"/>
      <c r="O56" s="203"/>
      <c r="P56" s="203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</row>
    <row r="57" spans="1:28" s="121" customFormat="1" ht="33" customHeight="1" x14ac:dyDescent="0.3">
      <c r="A57" s="282" t="s">
        <v>93</v>
      </c>
      <c r="B57" s="282"/>
      <c r="C57" s="282"/>
      <c r="D57" s="282"/>
      <c r="E57" s="282"/>
      <c r="F57" s="282"/>
      <c r="G57" s="282"/>
      <c r="H57" s="282"/>
      <c r="I57" s="282"/>
      <c r="J57" s="3"/>
      <c r="K57" s="206"/>
      <c r="L57" s="209"/>
      <c r="M57" s="206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5"/>
      <c r="Z57" s="205"/>
      <c r="AA57" s="205"/>
      <c r="AB57" s="205"/>
    </row>
    <row r="58" spans="1:28" s="111" customFormat="1" ht="87" customHeight="1" x14ac:dyDescent="0.3">
      <c r="A58" s="283" t="s">
        <v>85</v>
      </c>
      <c r="B58" s="283"/>
      <c r="C58" s="283"/>
      <c r="D58" s="283"/>
      <c r="E58" s="283"/>
      <c r="F58" s="283"/>
      <c r="G58" s="283"/>
      <c r="H58" s="283"/>
      <c r="I58" s="283"/>
      <c r="J58" s="3"/>
      <c r="K58" s="1"/>
      <c r="L58" s="2"/>
      <c r="M58" s="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s="111" customFormat="1" ht="10.8" customHeight="1" x14ac:dyDescent="0.3">
      <c r="A59" s="283"/>
      <c r="B59" s="283"/>
      <c r="C59" s="283"/>
      <c r="D59" s="283"/>
      <c r="E59" s="283"/>
      <c r="F59" s="283"/>
      <c r="G59" s="283"/>
      <c r="H59" s="283"/>
      <c r="I59" s="283"/>
      <c r="J59" s="3"/>
      <c r="K59" s="1"/>
      <c r="L59" s="2"/>
      <c r="M59" s="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s="111" customFormat="1" ht="15" customHeight="1" x14ac:dyDescent="0.3">
      <c r="A60" s="271" t="s">
        <v>20</v>
      </c>
      <c r="B60" s="271"/>
      <c r="C60" s="271"/>
      <c r="D60" s="271"/>
      <c r="E60" s="271"/>
      <c r="F60" s="271"/>
      <c r="G60" s="271"/>
      <c r="H60" s="1"/>
      <c r="I60" s="2"/>
      <c r="J60" s="3"/>
      <c r="K60" s="1"/>
      <c r="L60" s="2"/>
      <c r="M60" s="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s="111" customFormat="1" ht="43.8" customHeight="1" x14ac:dyDescent="0.3">
      <c r="A61" s="210"/>
      <c r="B61" s="4"/>
      <c r="C61" s="259"/>
      <c r="D61" s="15"/>
      <c r="E61" s="213"/>
      <c r="F61" s="213"/>
      <c r="G61" s="16"/>
      <c r="H61" s="1"/>
      <c r="I61" s="2"/>
      <c r="J61" s="3"/>
      <c r="K61" s="1"/>
      <c r="L61" s="2"/>
      <c r="M61" s="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s="128" customFormat="1" ht="43.8" customHeight="1" x14ac:dyDescent="0.3">
      <c r="A62" s="210"/>
      <c r="B62" s="4"/>
      <c r="C62" s="259"/>
      <c r="D62" s="15"/>
      <c r="E62" s="213">
        <f>E24+E42+E44</f>
        <v>840256.77</v>
      </c>
      <c r="F62" s="213">
        <f>F24+F42+F44</f>
        <v>709104.02000000014</v>
      </c>
      <c r="G62" s="213">
        <f>G24+G42+G44</f>
        <v>755092.39</v>
      </c>
      <c r="H62" s="1"/>
      <c r="I62" s="1"/>
      <c r="J62" s="3"/>
      <c r="K62" s="1"/>
      <c r="L62" s="2"/>
      <c r="M62" s="1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s="67" customFormat="1" ht="43.8" customHeight="1" x14ac:dyDescent="0.3">
      <c r="A63" s="210"/>
      <c r="B63" s="4"/>
      <c r="C63" s="259"/>
      <c r="D63" s="15"/>
      <c r="E63" s="213"/>
      <c r="F63" s="213"/>
      <c r="G63" s="16"/>
      <c r="H63" s="1"/>
      <c r="I63" s="2"/>
      <c r="J63" s="3"/>
      <c r="K63" s="1"/>
      <c r="L63" s="2"/>
      <c r="M63" s="1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s="214" customFormat="1" ht="43.8" customHeight="1" x14ac:dyDescent="0.3">
      <c r="A64" s="210"/>
      <c r="B64" s="4"/>
      <c r="C64" s="259"/>
      <c r="D64" s="15"/>
      <c r="E64" s="213"/>
      <c r="F64" s="213"/>
      <c r="G64" s="16"/>
      <c r="H64" s="1"/>
      <c r="I64" s="2"/>
      <c r="J64" s="3"/>
      <c r="K64" s="1"/>
      <c r="L64" s="2"/>
      <c r="M64" s="1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s="56" customFormat="1" ht="43.8" customHeight="1" x14ac:dyDescent="0.3">
      <c r="A65" s="210"/>
      <c r="B65" s="4"/>
      <c r="C65" s="259"/>
      <c r="D65" s="15"/>
      <c r="E65" s="213"/>
      <c r="F65" s="213"/>
      <c r="G65" s="16"/>
      <c r="H65" s="1"/>
      <c r="I65" s="2"/>
      <c r="J65" s="3"/>
      <c r="K65" s="1"/>
      <c r="L65" s="2"/>
      <c r="M65" s="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s="56" customFormat="1" ht="43.8" customHeight="1" x14ac:dyDescent="0.3">
      <c r="A66" s="210"/>
      <c r="B66" s="4"/>
      <c r="C66" s="211"/>
      <c r="D66" s="212"/>
      <c r="E66" s="213"/>
      <c r="F66" s="213"/>
      <c r="G66" s="16"/>
      <c r="H66" s="1"/>
      <c r="I66" s="2"/>
      <c r="J66" s="3"/>
      <c r="K66" s="1"/>
      <c r="L66" s="2"/>
      <c r="M66" s="1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70" spans="1:28" s="67" customFormat="1" ht="43.8" customHeight="1" x14ac:dyDescent="0.3">
      <c r="A70" s="210"/>
      <c r="B70" s="4"/>
      <c r="C70" s="211"/>
      <c r="D70" s="212"/>
      <c r="E70" s="213"/>
      <c r="F70" s="213"/>
      <c r="G70" s="16"/>
      <c r="H70" s="1"/>
      <c r="I70" s="2"/>
      <c r="J70" s="3"/>
      <c r="K70" s="1"/>
      <c r="L70" s="2"/>
      <c r="M70" s="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82" spans="1:28" s="218" customFormat="1" ht="43.8" customHeight="1" x14ac:dyDescent="0.3">
      <c r="A82" s="210"/>
      <c r="B82" s="4"/>
      <c r="C82" s="211"/>
      <c r="D82" s="212"/>
      <c r="E82" s="213"/>
      <c r="F82" s="213"/>
      <c r="G82" s="16"/>
      <c r="H82" s="1"/>
      <c r="I82" s="2"/>
      <c r="J82" s="3"/>
      <c r="K82" s="1"/>
      <c r="L82" s="2"/>
      <c r="M82" s="1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218" customFormat="1" ht="43.8" customHeight="1" x14ac:dyDescent="0.3">
      <c r="A83" s="210"/>
      <c r="B83" s="4"/>
      <c r="C83" s="211"/>
      <c r="D83" s="212"/>
      <c r="E83" s="213"/>
      <c r="F83" s="213"/>
      <c r="G83" s="16"/>
      <c r="H83" s="1"/>
      <c r="I83" s="2"/>
      <c r="J83" s="3"/>
      <c r="K83" s="1"/>
      <c r="L83" s="2"/>
      <c r="M83" s="1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218" customFormat="1" ht="43.8" customHeight="1" x14ac:dyDescent="0.3">
      <c r="A84" s="210"/>
      <c r="B84" s="4"/>
      <c r="C84" s="211"/>
      <c r="D84" s="212"/>
      <c r="E84" s="213"/>
      <c r="F84" s="213"/>
      <c r="G84" s="16"/>
      <c r="H84" s="1"/>
      <c r="I84" s="2"/>
      <c r="J84" s="3"/>
      <c r="K84" s="1"/>
      <c r="L84" s="2"/>
      <c r="M84" s="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6" spans="1:28" s="217" customFormat="1" ht="43.8" customHeight="1" x14ac:dyDescent="0.3">
      <c r="A86" s="210"/>
      <c r="B86" s="4"/>
      <c r="C86" s="211"/>
      <c r="D86" s="212"/>
      <c r="E86" s="213"/>
      <c r="F86" s="213"/>
      <c r="G86" s="16"/>
      <c r="H86" s="1"/>
      <c r="I86" s="2"/>
      <c r="J86" s="3"/>
      <c r="K86" s="1"/>
      <c r="L86" s="2"/>
      <c r="M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91" spans="1:28" s="217" customFormat="1" ht="43.8" customHeight="1" x14ac:dyDescent="0.3">
      <c r="A91" s="210"/>
      <c r="B91" s="4"/>
      <c r="C91" s="211"/>
      <c r="D91" s="212"/>
      <c r="E91" s="213"/>
      <c r="F91" s="213"/>
      <c r="G91" s="16"/>
      <c r="H91" s="1"/>
      <c r="I91" s="2"/>
      <c r="J91" s="3"/>
      <c r="K91" s="1"/>
      <c r="L91" s="2"/>
      <c r="M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3" spans="1:28" s="39" customFormat="1" ht="43.8" customHeight="1" x14ac:dyDescent="0.3">
      <c r="A93" s="210"/>
      <c r="B93" s="4"/>
      <c r="C93" s="211"/>
      <c r="D93" s="212"/>
      <c r="E93" s="213"/>
      <c r="F93" s="213"/>
      <c r="G93" s="16"/>
      <c r="H93" s="1"/>
      <c r="I93" s="2"/>
      <c r="J93" s="3"/>
      <c r="K93" s="1"/>
      <c r="L93" s="2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39" customFormat="1" ht="43.8" customHeight="1" x14ac:dyDescent="0.3">
      <c r="A94" s="210"/>
      <c r="B94" s="4"/>
      <c r="C94" s="211"/>
      <c r="D94" s="212"/>
      <c r="E94" s="213"/>
      <c r="F94" s="213"/>
      <c r="G94" s="16"/>
      <c r="H94" s="1"/>
      <c r="I94" s="2"/>
      <c r="J94" s="3"/>
      <c r="K94" s="1"/>
      <c r="L94" s="2"/>
      <c r="M94" s="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56" customFormat="1" ht="43.8" customHeight="1" x14ac:dyDescent="0.3">
      <c r="A95" s="210"/>
      <c r="B95" s="4"/>
      <c r="C95" s="211"/>
      <c r="D95" s="212"/>
      <c r="E95" s="213"/>
      <c r="F95" s="213"/>
      <c r="G95" s="16"/>
      <c r="H95" s="1"/>
      <c r="I95" s="2"/>
      <c r="J95" s="3"/>
      <c r="K95" s="1"/>
      <c r="L95" s="2"/>
      <c r="M95" s="1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67" customFormat="1" ht="43.8" customHeight="1" x14ac:dyDescent="0.3">
      <c r="A96" s="210"/>
      <c r="B96" s="4"/>
      <c r="C96" s="211"/>
      <c r="D96" s="212"/>
      <c r="E96" s="213"/>
      <c r="F96" s="213"/>
      <c r="G96" s="16"/>
      <c r="H96" s="1"/>
      <c r="I96" s="2"/>
      <c r="J96" s="3"/>
      <c r="K96" s="1"/>
      <c r="L96" s="2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s="75" customFormat="1" ht="43.8" customHeight="1" x14ac:dyDescent="0.3">
      <c r="A97" s="210"/>
      <c r="B97" s="4"/>
      <c r="C97" s="211"/>
      <c r="D97" s="212"/>
      <c r="E97" s="213"/>
      <c r="F97" s="213"/>
      <c r="G97" s="16"/>
      <c r="H97" s="1"/>
      <c r="I97" s="2"/>
      <c r="J97" s="3"/>
      <c r="K97" s="1"/>
      <c r="L97" s="2"/>
      <c r="M97" s="1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s="75" customFormat="1" ht="43.8" customHeight="1" x14ac:dyDescent="0.3">
      <c r="A98" s="210"/>
      <c r="B98" s="4"/>
      <c r="C98" s="211"/>
      <c r="D98" s="212"/>
      <c r="E98" s="213"/>
      <c r="F98" s="213"/>
      <c r="G98" s="16"/>
      <c r="H98" s="1"/>
      <c r="I98" s="2"/>
      <c r="J98" s="3"/>
      <c r="K98" s="1"/>
      <c r="L98" s="2"/>
      <c r="M98" s="1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s="84" customFormat="1" ht="43.8" customHeight="1" x14ac:dyDescent="0.3">
      <c r="A99" s="210"/>
      <c r="B99" s="4"/>
      <c r="C99" s="211"/>
      <c r="D99" s="212"/>
      <c r="E99" s="213"/>
      <c r="F99" s="213"/>
      <c r="G99" s="16"/>
      <c r="H99" s="1"/>
      <c r="I99" s="2"/>
      <c r="J99" s="3"/>
      <c r="K99" s="1"/>
      <c r="L99" s="2"/>
      <c r="M99" s="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s="84" customFormat="1" ht="43.8" customHeight="1" x14ac:dyDescent="0.3">
      <c r="A100" s="210"/>
      <c r="B100" s="4"/>
      <c r="C100" s="211"/>
      <c r="D100" s="212"/>
      <c r="E100" s="213"/>
      <c r="F100" s="213"/>
      <c r="G100" s="16"/>
      <c r="H100" s="1"/>
      <c r="I100" s="2"/>
      <c r="J100" s="3"/>
      <c r="K100" s="1"/>
      <c r="L100" s="2"/>
      <c r="M100" s="1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s="84" customFormat="1" ht="43.8" customHeight="1" x14ac:dyDescent="0.3">
      <c r="A101" s="210"/>
      <c r="B101" s="4"/>
      <c r="C101" s="211"/>
      <c r="D101" s="212"/>
      <c r="E101" s="213"/>
      <c r="F101" s="213"/>
      <c r="G101" s="16"/>
      <c r="H101" s="1"/>
      <c r="I101" s="2"/>
      <c r="J101" s="3"/>
      <c r="K101" s="1"/>
      <c r="L101" s="2"/>
      <c r="M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s="94" customFormat="1" ht="43.8" customHeight="1" x14ac:dyDescent="0.3">
      <c r="A102" s="210"/>
      <c r="B102" s="4"/>
      <c r="C102" s="211"/>
      <c r="D102" s="212"/>
      <c r="E102" s="213"/>
      <c r="F102" s="213"/>
      <c r="G102" s="16"/>
      <c r="H102" s="1"/>
      <c r="I102" s="2"/>
      <c r="J102" s="3"/>
      <c r="K102" s="1"/>
      <c r="L102" s="2"/>
      <c r="M102" s="1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s="75" customFormat="1" ht="43.8" customHeight="1" x14ac:dyDescent="0.3">
      <c r="A103" s="210"/>
      <c r="B103" s="4"/>
      <c r="C103" s="211"/>
      <c r="D103" s="212"/>
      <c r="E103" s="213"/>
      <c r="F103" s="213"/>
      <c r="G103" s="16"/>
      <c r="H103" s="1"/>
      <c r="I103" s="2"/>
      <c r="J103" s="3"/>
      <c r="K103" s="1"/>
      <c r="L103" s="2"/>
      <c r="M103" s="1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s="111" customFormat="1" ht="43.8" customHeight="1" x14ac:dyDescent="0.3">
      <c r="A104" s="210"/>
      <c r="B104" s="4"/>
      <c r="C104" s="211"/>
      <c r="D104" s="212"/>
      <c r="E104" s="213"/>
      <c r="F104" s="213"/>
      <c r="G104" s="16"/>
      <c r="H104" s="1"/>
      <c r="I104" s="2"/>
      <c r="J104" s="3"/>
      <c r="K104" s="1"/>
      <c r="L104" s="2"/>
      <c r="M104" s="1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s="111" customFormat="1" ht="43.8" customHeight="1" x14ac:dyDescent="0.3">
      <c r="A105" s="210"/>
      <c r="B105" s="4"/>
      <c r="C105" s="211"/>
      <c r="D105" s="212"/>
      <c r="E105" s="213"/>
      <c r="F105" s="213"/>
      <c r="G105" s="16"/>
      <c r="H105" s="1"/>
      <c r="I105" s="2"/>
      <c r="J105" s="3"/>
      <c r="K105" s="1"/>
      <c r="L105" s="2"/>
      <c r="M105" s="1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s="111" customFormat="1" ht="43.8" customHeight="1" x14ac:dyDescent="0.3">
      <c r="A106" s="210"/>
      <c r="B106" s="4"/>
      <c r="C106" s="211"/>
      <c r="D106" s="212"/>
      <c r="E106" s="213"/>
      <c r="F106" s="213"/>
      <c r="G106" s="16"/>
      <c r="H106" s="1"/>
      <c r="I106" s="2"/>
      <c r="J106" s="3"/>
      <c r="K106" s="1"/>
      <c r="L106" s="2"/>
      <c r="M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s="111" customFormat="1" ht="43.8" customHeight="1" x14ac:dyDescent="0.3">
      <c r="A107" s="210"/>
      <c r="B107" s="4"/>
      <c r="C107" s="211"/>
      <c r="D107" s="212"/>
      <c r="E107" s="213"/>
      <c r="F107" s="213"/>
      <c r="G107" s="16"/>
      <c r="H107" s="1"/>
      <c r="I107" s="2"/>
      <c r="J107" s="3"/>
      <c r="K107" s="1"/>
      <c r="L107" s="2"/>
      <c r="M107" s="1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s="128" customFormat="1" ht="43.8" customHeight="1" x14ac:dyDescent="0.3">
      <c r="A108" s="210"/>
      <c r="B108" s="4"/>
      <c r="C108" s="211"/>
      <c r="D108" s="212"/>
      <c r="E108" s="213"/>
      <c r="F108" s="213"/>
      <c r="G108" s="16"/>
      <c r="H108" s="1"/>
      <c r="I108" s="2"/>
      <c r="J108" s="3"/>
      <c r="K108" s="1"/>
      <c r="L108" s="2"/>
      <c r="M108" s="1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s="67" customFormat="1" ht="43.8" customHeight="1" x14ac:dyDescent="0.3">
      <c r="A109" s="210"/>
      <c r="B109" s="4"/>
      <c r="C109" s="211"/>
      <c r="D109" s="212"/>
      <c r="E109" s="213"/>
      <c r="F109" s="213"/>
      <c r="G109" s="16"/>
      <c r="H109" s="1"/>
      <c r="I109" s="2"/>
      <c r="J109" s="3"/>
      <c r="K109" s="1"/>
      <c r="L109" s="2"/>
      <c r="M109" s="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s="214" customFormat="1" ht="43.8" customHeight="1" x14ac:dyDescent="0.3">
      <c r="A110" s="210"/>
      <c r="B110" s="4"/>
      <c r="C110" s="211"/>
      <c r="D110" s="212"/>
      <c r="E110" s="213"/>
      <c r="F110" s="213"/>
      <c r="G110" s="16"/>
      <c r="H110" s="1"/>
      <c r="I110" s="2"/>
      <c r="J110" s="3"/>
      <c r="K110" s="1"/>
      <c r="L110" s="2"/>
      <c r="M110" s="1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s="56" customFormat="1" ht="43.8" customHeight="1" x14ac:dyDescent="0.3">
      <c r="A111" s="210"/>
      <c r="B111" s="4"/>
      <c r="C111" s="211"/>
      <c r="D111" s="212"/>
      <c r="E111" s="213"/>
      <c r="F111" s="213"/>
      <c r="G111" s="16"/>
      <c r="H111" s="1"/>
      <c r="I111" s="2"/>
      <c r="J111" s="3"/>
      <c r="K111" s="1"/>
      <c r="L111" s="2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s="56" customFormat="1" ht="43.8" customHeight="1" x14ac:dyDescent="0.3">
      <c r="A112" s="210"/>
      <c r="B112" s="4"/>
      <c r="C112" s="211"/>
      <c r="D112" s="212"/>
      <c r="E112" s="213"/>
      <c r="F112" s="213"/>
      <c r="G112" s="16"/>
      <c r="H112" s="1"/>
      <c r="I112" s="2"/>
      <c r="J112" s="3"/>
      <c r="K112" s="1"/>
      <c r="L112" s="2"/>
      <c r="M112" s="1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s="56" customFormat="1" ht="43.8" customHeight="1" x14ac:dyDescent="0.3">
      <c r="A113" s="210"/>
      <c r="B113" s="4"/>
      <c r="C113" s="211"/>
      <c r="D113" s="212"/>
      <c r="E113" s="213"/>
      <c r="F113" s="213"/>
      <c r="G113" s="16"/>
      <c r="H113" s="1"/>
      <c r="I113" s="2"/>
      <c r="J113" s="3"/>
      <c r="K113" s="1"/>
      <c r="L113" s="2"/>
      <c r="M113" s="1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s="56" customFormat="1" ht="43.8" customHeight="1" x14ac:dyDescent="0.3">
      <c r="A114" s="210"/>
      <c r="B114" s="4"/>
      <c r="C114" s="211"/>
      <c r="D114" s="212"/>
      <c r="E114" s="213"/>
      <c r="F114" s="213"/>
      <c r="G114" s="16"/>
      <c r="H114" s="1"/>
      <c r="I114" s="2"/>
      <c r="J114" s="3"/>
      <c r="K114" s="1"/>
      <c r="L114" s="2"/>
      <c r="M114" s="1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7" spans="1:28" s="216" customFormat="1" ht="43.8" customHeight="1" x14ac:dyDescent="0.3">
      <c r="A117" s="210"/>
      <c r="B117" s="4"/>
      <c r="C117" s="211"/>
      <c r="D117" s="212"/>
      <c r="E117" s="213"/>
      <c r="F117" s="213"/>
      <c r="G117" s="16"/>
      <c r="H117" s="1"/>
      <c r="I117" s="2"/>
      <c r="J117" s="3"/>
      <c r="K117" s="1"/>
      <c r="L117" s="2"/>
      <c r="M117" s="1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s="217" customFormat="1" ht="43.8" customHeight="1" x14ac:dyDescent="0.3">
      <c r="A118" s="210"/>
      <c r="B118" s="4"/>
      <c r="C118" s="211"/>
      <c r="D118" s="212"/>
      <c r="E118" s="213"/>
      <c r="F118" s="213"/>
      <c r="G118" s="16"/>
      <c r="H118" s="1"/>
      <c r="I118" s="2"/>
      <c r="J118" s="3"/>
      <c r="K118" s="1"/>
      <c r="L118" s="2"/>
      <c r="M118" s="1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s="217" customFormat="1" ht="43.8" customHeight="1" x14ac:dyDescent="0.3">
      <c r="A119" s="210"/>
      <c r="B119" s="4"/>
      <c r="C119" s="211"/>
      <c r="D119" s="212"/>
      <c r="E119" s="213"/>
      <c r="F119" s="213"/>
      <c r="G119" s="16"/>
      <c r="H119" s="1"/>
      <c r="I119" s="2"/>
      <c r="J119" s="3"/>
      <c r="K119" s="1"/>
      <c r="L119" s="2"/>
      <c r="M119" s="1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32" spans="1:28" s="67" customFormat="1" ht="43.8" customHeight="1" x14ac:dyDescent="0.3">
      <c r="A132" s="210"/>
      <c r="B132" s="4"/>
      <c r="C132" s="211"/>
      <c r="D132" s="212"/>
      <c r="E132" s="213"/>
      <c r="F132" s="213"/>
      <c r="G132" s="16"/>
      <c r="H132" s="1"/>
      <c r="I132" s="2"/>
      <c r="J132" s="3"/>
      <c r="K132" s="1"/>
      <c r="L132" s="2"/>
      <c r="M132" s="1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44" spans="1:28" s="218" customFormat="1" ht="43.8" customHeight="1" x14ac:dyDescent="0.3">
      <c r="A144" s="210"/>
      <c r="B144" s="4"/>
      <c r="C144" s="211"/>
      <c r="D144" s="212"/>
      <c r="E144" s="213"/>
      <c r="F144" s="213"/>
      <c r="G144" s="16"/>
      <c r="H144" s="1"/>
      <c r="I144" s="2"/>
      <c r="J144" s="3"/>
      <c r="K144" s="1"/>
      <c r="L144" s="2"/>
      <c r="M144" s="1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s="218" customFormat="1" ht="43.8" customHeight="1" x14ac:dyDescent="0.3">
      <c r="A145" s="210"/>
      <c r="B145" s="4"/>
      <c r="C145" s="211"/>
      <c r="D145" s="212"/>
      <c r="E145" s="213"/>
      <c r="F145" s="213"/>
      <c r="G145" s="16"/>
      <c r="H145" s="1"/>
      <c r="I145" s="2"/>
      <c r="J145" s="3"/>
      <c r="K145" s="1"/>
      <c r="L145" s="2"/>
      <c r="M145" s="1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s="218" customFormat="1" ht="43.8" customHeight="1" x14ac:dyDescent="0.3">
      <c r="A146" s="210"/>
      <c r="B146" s="4"/>
      <c r="C146" s="211"/>
      <c r="D146" s="212"/>
      <c r="E146" s="213"/>
      <c r="F146" s="213"/>
      <c r="G146" s="16"/>
      <c r="H146" s="1"/>
      <c r="I146" s="2"/>
      <c r="J146" s="3"/>
      <c r="K146" s="1"/>
      <c r="L146" s="2"/>
      <c r="M146" s="1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8" spans="1:28" s="217" customFormat="1" ht="43.8" customHeight="1" x14ac:dyDescent="0.3">
      <c r="A148" s="210"/>
      <c r="B148" s="4"/>
      <c r="C148" s="211"/>
      <c r="D148" s="212"/>
      <c r="E148" s="213"/>
      <c r="F148" s="213"/>
      <c r="G148" s="16"/>
      <c r="H148" s="1"/>
      <c r="I148" s="2"/>
      <c r="J148" s="3"/>
      <c r="K148" s="1"/>
      <c r="L148" s="2"/>
      <c r="M148" s="1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53" spans="1:28" s="217" customFormat="1" ht="43.8" customHeight="1" x14ac:dyDescent="0.3">
      <c r="A153" s="210"/>
      <c r="B153" s="4"/>
      <c r="C153" s="211"/>
      <c r="D153" s="212"/>
      <c r="E153" s="213"/>
      <c r="F153" s="213"/>
      <c r="G153" s="16"/>
      <c r="H153" s="1"/>
      <c r="I153" s="2"/>
      <c r="J153" s="3"/>
      <c r="K153" s="1"/>
      <c r="L153" s="2"/>
      <c r="M153" s="1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5" spans="1:28" s="39" customFormat="1" ht="43.8" customHeight="1" x14ac:dyDescent="0.3">
      <c r="A155" s="210"/>
      <c r="B155" s="4"/>
      <c r="C155" s="211"/>
      <c r="D155" s="212"/>
      <c r="E155" s="213"/>
      <c r="F155" s="213"/>
      <c r="G155" s="16"/>
      <c r="H155" s="1"/>
      <c r="I155" s="2"/>
      <c r="J155" s="3"/>
      <c r="K155" s="1"/>
      <c r="L155" s="2"/>
      <c r="M155" s="1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s="39" customFormat="1" ht="43.8" customHeight="1" x14ac:dyDescent="0.3">
      <c r="A156" s="210"/>
      <c r="B156" s="4"/>
      <c r="C156" s="211"/>
      <c r="D156" s="212"/>
      <c r="E156" s="213"/>
      <c r="F156" s="213"/>
      <c r="G156" s="16"/>
      <c r="H156" s="1"/>
      <c r="I156" s="2"/>
      <c r="J156" s="3"/>
      <c r="K156" s="1"/>
      <c r="L156" s="2"/>
      <c r="M156" s="1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s="56" customFormat="1" ht="43.8" customHeight="1" x14ac:dyDescent="0.3">
      <c r="A157" s="210"/>
      <c r="B157" s="4"/>
      <c r="C157" s="211"/>
      <c r="D157" s="212"/>
      <c r="E157" s="213"/>
      <c r="F157" s="213"/>
      <c r="G157" s="16"/>
      <c r="H157" s="1"/>
      <c r="I157" s="2"/>
      <c r="J157" s="3"/>
      <c r="K157" s="1"/>
      <c r="L157" s="2"/>
      <c r="M157" s="1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s="67" customFormat="1" ht="43.8" customHeight="1" x14ac:dyDescent="0.3">
      <c r="A158" s="210"/>
      <c r="B158" s="4"/>
      <c r="C158" s="211"/>
      <c r="D158" s="212"/>
      <c r="E158" s="213"/>
      <c r="F158" s="213"/>
      <c r="G158" s="16"/>
      <c r="H158" s="1"/>
      <c r="I158" s="2"/>
      <c r="J158" s="3"/>
      <c r="K158" s="1"/>
      <c r="L158" s="2"/>
      <c r="M158" s="1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s="75" customFormat="1" ht="43.8" customHeight="1" x14ac:dyDescent="0.3">
      <c r="A159" s="210"/>
      <c r="B159" s="4"/>
      <c r="C159" s="211"/>
      <c r="D159" s="212"/>
      <c r="E159" s="213"/>
      <c r="F159" s="213"/>
      <c r="G159" s="16"/>
      <c r="H159" s="1"/>
      <c r="I159" s="2"/>
      <c r="J159" s="3"/>
      <c r="K159" s="1"/>
      <c r="L159" s="2"/>
      <c r="M159" s="1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s="75" customFormat="1" ht="43.8" customHeight="1" x14ac:dyDescent="0.3">
      <c r="A160" s="210"/>
      <c r="B160" s="4"/>
      <c r="C160" s="211"/>
      <c r="D160" s="212"/>
      <c r="E160" s="213"/>
      <c r="F160" s="213"/>
      <c r="G160" s="16"/>
      <c r="H160" s="1"/>
      <c r="I160" s="2"/>
      <c r="J160" s="3"/>
      <c r="K160" s="1"/>
      <c r="L160" s="2"/>
      <c r="M160" s="1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32" s="84" customFormat="1" ht="43.8" customHeight="1" x14ac:dyDescent="0.3">
      <c r="A161" s="210"/>
      <c r="B161" s="4"/>
      <c r="C161" s="211"/>
      <c r="D161" s="212"/>
      <c r="E161" s="213"/>
      <c r="F161" s="213"/>
      <c r="G161" s="16"/>
      <c r="H161" s="1"/>
      <c r="I161" s="2"/>
      <c r="J161" s="3"/>
      <c r="K161" s="1"/>
      <c r="L161" s="2"/>
      <c r="M161" s="1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32" s="84" customFormat="1" ht="43.8" customHeight="1" x14ac:dyDescent="0.3">
      <c r="A162" s="210"/>
      <c r="B162" s="4"/>
      <c r="C162" s="211"/>
      <c r="D162" s="212"/>
      <c r="E162" s="213"/>
      <c r="F162" s="213"/>
      <c r="G162" s="16"/>
      <c r="H162" s="1"/>
      <c r="I162" s="2"/>
      <c r="J162" s="3"/>
      <c r="K162" s="1"/>
      <c r="L162" s="2"/>
      <c r="M162" s="1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32" s="84" customFormat="1" ht="43.8" customHeight="1" x14ac:dyDescent="0.3">
      <c r="A163" s="210"/>
      <c r="B163" s="4"/>
      <c r="C163" s="211"/>
      <c r="D163" s="212"/>
      <c r="E163" s="213"/>
      <c r="F163" s="213"/>
      <c r="G163" s="16"/>
      <c r="H163" s="1"/>
      <c r="I163" s="2"/>
      <c r="J163" s="3"/>
      <c r="K163" s="1"/>
      <c r="L163" s="2"/>
      <c r="M163" s="1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32" s="94" customFormat="1" ht="43.8" customHeight="1" x14ac:dyDescent="0.3">
      <c r="A164" s="210"/>
      <c r="B164" s="4"/>
      <c r="C164" s="211"/>
      <c r="D164" s="212"/>
      <c r="E164" s="213"/>
      <c r="F164" s="213"/>
      <c r="G164" s="16"/>
      <c r="H164" s="1"/>
      <c r="I164" s="2"/>
      <c r="J164" s="3"/>
      <c r="K164" s="1"/>
      <c r="L164" s="2"/>
      <c r="M164" s="1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32" s="75" customFormat="1" ht="43.8" customHeight="1" x14ac:dyDescent="0.3">
      <c r="A165" s="210"/>
      <c r="B165" s="4"/>
      <c r="C165" s="211"/>
      <c r="D165" s="212"/>
      <c r="E165" s="213"/>
      <c r="F165" s="213"/>
      <c r="G165" s="16"/>
      <c r="H165" s="1"/>
      <c r="I165" s="2"/>
      <c r="J165" s="3"/>
      <c r="K165" s="1"/>
      <c r="L165" s="2"/>
      <c r="M165" s="1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32" s="111" customFormat="1" ht="43.8" customHeight="1" x14ac:dyDescent="0.3">
      <c r="A166" s="210"/>
      <c r="B166" s="4"/>
      <c r="C166" s="211"/>
      <c r="D166" s="212"/>
      <c r="E166" s="213"/>
      <c r="F166" s="213"/>
      <c r="G166" s="16"/>
      <c r="H166" s="1"/>
      <c r="I166" s="2"/>
      <c r="J166" s="3"/>
      <c r="K166" s="1"/>
      <c r="L166" s="2"/>
      <c r="M166" s="1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32" s="111" customFormat="1" ht="43.8" customHeight="1" x14ac:dyDescent="0.3">
      <c r="A167" s="210"/>
      <c r="B167" s="4"/>
      <c r="C167" s="211"/>
      <c r="D167" s="212"/>
      <c r="E167" s="213"/>
      <c r="F167" s="213"/>
      <c r="G167" s="16"/>
      <c r="H167" s="1"/>
      <c r="I167" s="2"/>
      <c r="J167" s="3"/>
      <c r="K167" s="1"/>
      <c r="L167" s="2"/>
      <c r="M167" s="1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32" s="111" customFormat="1" ht="43.8" customHeight="1" x14ac:dyDescent="0.3">
      <c r="A168" s="210"/>
      <c r="B168" s="4"/>
      <c r="C168" s="211"/>
      <c r="D168" s="212"/>
      <c r="E168" s="213"/>
      <c r="F168" s="213"/>
      <c r="G168" s="16"/>
      <c r="H168" s="1"/>
      <c r="I168" s="2"/>
      <c r="J168" s="3"/>
      <c r="K168" s="1"/>
      <c r="L168" s="2"/>
      <c r="M168" s="1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32" s="111" customFormat="1" ht="43.8" customHeight="1" x14ac:dyDescent="0.3">
      <c r="A169" s="210"/>
      <c r="B169" s="4"/>
      <c r="C169" s="211"/>
      <c r="D169" s="212"/>
      <c r="E169" s="213"/>
      <c r="F169" s="213"/>
      <c r="G169" s="16"/>
      <c r="H169" s="1"/>
      <c r="I169" s="2"/>
      <c r="J169" s="3"/>
      <c r="K169" s="1"/>
      <c r="L169" s="2"/>
      <c r="M169" s="1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32" s="128" customFormat="1" ht="43.8" customHeight="1" x14ac:dyDescent="0.3">
      <c r="A170" s="210"/>
      <c r="B170" s="4"/>
      <c r="C170" s="211"/>
      <c r="D170" s="212"/>
      <c r="E170" s="213"/>
      <c r="F170" s="213"/>
      <c r="G170" s="16"/>
      <c r="H170" s="1"/>
      <c r="I170" s="2"/>
      <c r="J170" s="3"/>
      <c r="K170" s="1"/>
      <c r="L170" s="2"/>
      <c r="M170" s="1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32" s="67" customFormat="1" ht="43.8" customHeight="1" x14ac:dyDescent="0.3">
      <c r="A171" s="210"/>
      <c r="B171" s="4"/>
      <c r="C171" s="211"/>
      <c r="D171" s="212"/>
      <c r="E171" s="213"/>
      <c r="F171" s="213"/>
      <c r="G171" s="16"/>
      <c r="H171" s="1"/>
      <c r="I171" s="2"/>
      <c r="J171" s="3"/>
      <c r="K171" s="1"/>
      <c r="L171" s="2"/>
      <c r="M171" s="1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32" s="214" customFormat="1" ht="43.8" customHeight="1" x14ac:dyDescent="0.3">
      <c r="A172" s="210"/>
      <c r="B172" s="4"/>
      <c r="C172" s="211"/>
      <c r="D172" s="212"/>
      <c r="E172" s="213"/>
      <c r="F172" s="213"/>
      <c r="G172" s="16"/>
      <c r="H172" s="1"/>
      <c r="I172" s="2"/>
      <c r="J172" s="3"/>
      <c r="K172" s="1"/>
      <c r="L172" s="2"/>
      <c r="M172" s="1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32" s="56" customFormat="1" ht="43.8" customHeight="1" x14ac:dyDescent="0.3">
      <c r="A173" s="210"/>
      <c r="B173" s="4"/>
      <c r="C173" s="211"/>
      <c r="D173" s="212"/>
      <c r="E173" s="213"/>
      <c r="F173" s="213"/>
      <c r="G173" s="16"/>
      <c r="H173" s="1"/>
      <c r="I173" s="2"/>
      <c r="J173" s="3"/>
      <c r="K173" s="1"/>
      <c r="L173" s="2"/>
      <c r="M173" s="1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32" s="56" customFormat="1" ht="43.8" customHeight="1" x14ac:dyDescent="0.3">
      <c r="A174" s="210"/>
      <c r="B174" s="4"/>
      <c r="C174" s="211"/>
      <c r="D174" s="212"/>
      <c r="E174" s="213"/>
      <c r="F174" s="213"/>
      <c r="G174" s="16"/>
      <c r="H174" s="1"/>
      <c r="I174" s="2"/>
      <c r="J174" s="3"/>
      <c r="K174" s="1"/>
      <c r="L174" s="2"/>
      <c r="M174" s="1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32" s="56" customFormat="1" ht="43.8" customHeight="1" x14ac:dyDescent="0.3">
      <c r="A175" s="210"/>
      <c r="B175" s="4"/>
      <c r="C175" s="211"/>
      <c r="D175" s="212"/>
      <c r="E175" s="213"/>
      <c r="F175" s="213"/>
      <c r="G175" s="16"/>
      <c r="H175" s="1"/>
      <c r="I175" s="2"/>
      <c r="J175" s="3"/>
      <c r="K175" s="1"/>
      <c r="L175" s="2"/>
      <c r="M175" s="1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32" s="56" customFormat="1" ht="43.8" customHeight="1" x14ac:dyDescent="0.3">
      <c r="A176" s="210"/>
      <c r="B176" s="4"/>
      <c r="C176" s="211"/>
      <c r="D176" s="212"/>
      <c r="E176" s="213"/>
      <c r="F176" s="213"/>
      <c r="G176" s="16"/>
      <c r="H176" s="1"/>
      <c r="I176" s="2"/>
      <c r="J176" s="3"/>
      <c r="K176" s="1"/>
      <c r="L176" s="2"/>
      <c r="M176" s="1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F176" s="57"/>
    </row>
    <row r="177" spans="1:28" s="56" customFormat="1" ht="43.8" customHeight="1" x14ac:dyDescent="0.3">
      <c r="A177" s="210"/>
      <c r="B177" s="4"/>
      <c r="C177" s="211"/>
      <c r="D177" s="212"/>
      <c r="E177" s="213"/>
      <c r="F177" s="213"/>
      <c r="G177" s="16"/>
      <c r="H177" s="1"/>
      <c r="I177" s="2"/>
      <c r="J177" s="3"/>
      <c r="K177" s="1"/>
      <c r="L177" s="2"/>
      <c r="M177" s="1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s="56" customFormat="1" ht="43.8" customHeight="1" x14ac:dyDescent="0.3">
      <c r="A178" s="210"/>
      <c r="B178" s="4"/>
      <c r="C178" s="211"/>
      <c r="D178" s="212"/>
      <c r="E178" s="213"/>
      <c r="F178" s="213"/>
      <c r="G178" s="16"/>
      <c r="H178" s="1"/>
      <c r="I178" s="2"/>
      <c r="J178" s="3"/>
      <c r="K178" s="1"/>
      <c r="L178" s="2"/>
      <c r="M178" s="1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82" spans="1:28" s="216" customFormat="1" ht="43.8" customHeight="1" x14ac:dyDescent="0.3">
      <c r="A182" s="210"/>
      <c r="B182" s="4"/>
      <c r="C182" s="211"/>
      <c r="D182" s="212"/>
      <c r="E182" s="213"/>
      <c r="F182" s="213"/>
      <c r="G182" s="16"/>
      <c r="H182" s="1"/>
      <c r="I182" s="2"/>
      <c r="J182" s="3"/>
      <c r="K182" s="1"/>
      <c r="L182" s="2"/>
      <c r="M182" s="1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s="217" customFormat="1" ht="43.8" customHeight="1" x14ac:dyDescent="0.3">
      <c r="A183" s="210"/>
      <c r="B183" s="4"/>
      <c r="C183" s="211"/>
      <c r="D183" s="212"/>
      <c r="E183" s="213"/>
      <c r="F183" s="213"/>
      <c r="G183" s="16"/>
      <c r="H183" s="1"/>
      <c r="I183" s="2"/>
      <c r="J183" s="3"/>
      <c r="K183" s="1"/>
      <c r="L183" s="2"/>
      <c r="M183" s="1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s="217" customFormat="1" ht="43.8" customHeight="1" x14ac:dyDescent="0.3">
      <c r="A184" s="210"/>
      <c r="B184" s="4"/>
      <c r="C184" s="211"/>
      <c r="D184" s="212"/>
      <c r="E184" s="213"/>
      <c r="F184" s="213"/>
      <c r="G184" s="16"/>
      <c r="H184" s="1"/>
      <c r="I184" s="2"/>
      <c r="J184" s="3"/>
      <c r="K184" s="1"/>
      <c r="L184" s="2"/>
      <c r="M184" s="1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96" spans="1:28" s="215" customFormat="1" ht="43.8" customHeight="1" x14ac:dyDescent="0.3">
      <c r="A196" s="210"/>
      <c r="B196" s="4"/>
      <c r="C196" s="211"/>
      <c r="D196" s="212"/>
      <c r="E196" s="213"/>
      <c r="F196" s="213"/>
      <c r="G196" s="16"/>
      <c r="H196" s="1"/>
      <c r="I196" s="2"/>
      <c r="J196" s="3"/>
      <c r="K196" s="1"/>
      <c r="L196" s="2"/>
      <c r="M196" s="1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213" spans="1:28" s="218" customFormat="1" ht="43.8" customHeight="1" x14ac:dyDescent="0.3">
      <c r="A213" s="210"/>
      <c r="B213" s="4"/>
      <c r="C213" s="211"/>
      <c r="D213" s="212"/>
      <c r="E213" s="213"/>
      <c r="F213" s="213"/>
      <c r="G213" s="16"/>
      <c r="H213" s="1"/>
      <c r="I213" s="2"/>
      <c r="J213" s="3"/>
      <c r="K213" s="1"/>
      <c r="L213" s="2"/>
      <c r="M213" s="1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s="218" customFormat="1" ht="43.8" customHeight="1" x14ac:dyDescent="0.3">
      <c r="A214" s="210"/>
      <c r="B214" s="4"/>
      <c r="C214" s="211"/>
      <c r="D214" s="212"/>
      <c r="E214" s="213"/>
      <c r="F214" s="213"/>
      <c r="G214" s="16"/>
      <c r="H214" s="1"/>
      <c r="I214" s="2"/>
      <c r="J214" s="3"/>
      <c r="K214" s="1"/>
      <c r="L214" s="2"/>
      <c r="M214" s="1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s="218" customFormat="1" ht="43.8" customHeight="1" x14ac:dyDescent="0.3">
      <c r="A215" s="210"/>
      <c r="B215" s="4"/>
      <c r="C215" s="211"/>
      <c r="D215" s="212"/>
      <c r="E215" s="213"/>
      <c r="F215" s="213"/>
      <c r="G215" s="16"/>
      <c r="H215" s="1"/>
      <c r="I215" s="2"/>
      <c r="J215" s="3"/>
      <c r="K215" s="1"/>
      <c r="L215" s="2"/>
      <c r="M215" s="1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7" spans="1:28" s="217" customFormat="1" ht="43.8" customHeight="1" x14ac:dyDescent="0.3">
      <c r="A217" s="210"/>
      <c r="B217" s="4"/>
      <c r="C217" s="211"/>
      <c r="D217" s="212"/>
      <c r="E217" s="213"/>
      <c r="F217" s="213"/>
      <c r="G217" s="16"/>
      <c r="H217" s="1"/>
      <c r="I217" s="2"/>
      <c r="J217" s="3"/>
      <c r="K217" s="1"/>
      <c r="L217" s="2"/>
      <c r="M217" s="1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22" spans="1:28" s="217" customFormat="1" ht="43.8" customHeight="1" x14ac:dyDescent="0.3">
      <c r="A222" s="210"/>
      <c r="B222" s="4"/>
      <c r="C222" s="211"/>
      <c r="D222" s="212"/>
      <c r="E222" s="213"/>
      <c r="F222" s="213"/>
      <c r="G222" s="16"/>
      <c r="H222" s="1"/>
      <c r="I222" s="2"/>
      <c r="J222" s="3"/>
      <c r="K222" s="1"/>
      <c r="L222" s="2"/>
      <c r="M222" s="1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4" spans="1:28" s="39" customFormat="1" ht="43.8" customHeight="1" x14ac:dyDescent="0.3">
      <c r="A224" s="210"/>
      <c r="B224" s="4"/>
      <c r="C224" s="211"/>
      <c r="D224" s="212"/>
      <c r="E224" s="213"/>
      <c r="F224" s="213"/>
      <c r="G224" s="16"/>
      <c r="H224" s="1"/>
      <c r="I224" s="2"/>
      <c r="J224" s="3"/>
      <c r="K224" s="1"/>
      <c r="L224" s="2"/>
      <c r="M224" s="1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s="39" customFormat="1" ht="43.8" customHeight="1" x14ac:dyDescent="0.3">
      <c r="A225" s="210"/>
      <c r="B225" s="4"/>
      <c r="C225" s="211"/>
      <c r="D225" s="212"/>
      <c r="E225" s="213"/>
      <c r="F225" s="213"/>
      <c r="G225" s="16"/>
      <c r="H225" s="1"/>
      <c r="I225" s="2"/>
      <c r="J225" s="3"/>
      <c r="K225" s="1"/>
      <c r="L225" s="2"/>
      <c r="M225" s="1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s="56" customFormat="1" ht="43.8" customHeight="1" x14ac:dyDescent="0.3">
      <c r="A226" s="210"/>
      <c r="B226" s="4"/>
      <c r="C226" s="211"/>
      <c r="D226" s="212"/>
      <c r="E226" s="213"/>
      <c r="F226" s="213"/>
      <c r="G226" s="16"/>
      <c r="H226" s="1"/>
      <c r="I226" s="2"/>
      <c r="J226" s="3"/>
      <c r="K226" s="1"/>
      <c r="L226" s="2"/>
      <c r="M226" s="1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s="67" customFormat="1" ht="43.8" customHeight="1" x14ac:dyDescent="0.3">
      <c r="A227" s="210"/>
      <c r="B227" s="4"/>
      <c r="C227" s="211"/>
      <c r="D227" s="212"/>
      <c r="E227" s="213"/>
      <c r="F227" s="213"/>
      <c r="G227" s="16"/>
      <c r="H227" s="1"/>
      <c r="I227" s="2"/>
      <c r="J227" s="3"/>
      <c r="K227" s="1"/>
      <c r="L227" s="2"/>
      <c r="M227" s="1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s="75" customFormat="1" ht="43.8" customHeight="1" x14ac:dyDescent="0.3">
      <c r="A228" s="210"/>
      <c r="B228" s="4"/>
      <c r="C228" s="211"/>
      <c r="D228" s="212"/>
      <c r="E228" s="213"/>
      <c r="F228" s="213"/>
      <c r="G228" s="16"/>
      <c r="H228" s="1"/>
      <c r="I228" s="2"/>
      <c r="J228" s="3"/>
      <c r="K228" s="1"/>
      <c r="L228" s="2"/>
      <c r="M228" s="1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s="75" customFormat="1" ht="43.8" customHeight="1" x14ac:dyDescent="0.3">
      <c r="A229" s="210"/>
      <c r="B229" s="4"/>
      <c r="C229" s="211"/>
      <c r="D229" s="212"/>
      <c r="E229" s="213"/>
      <c r="F229" s="213"/>
      <c r="G229" s="16"/>
      <c r="H229" s="1"/>
      <c r="I229" s="2"/>
      <c r="J229" s="3"/>
      <c r="K229" s="1"/>
      <c r="L229" s="2"/>
      <c r="M229" s="1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s="84" customFormat="1" ht="43.8" customHeight="1" x14ac:dyDescent="0.3">
      <c r="A230" s="210"/>
      <c r="B230" s="4"/>
      <c r="C230" s="211"/>
      <c r="D230" s="212"/>
      <c r="E230" s="213"/>
      <c r="F230" s="213"/>
      <c r="G230" s="16"/>
      <c r="H230" s="1"/>
      <c r="I230" s="2"/>
      <c r="J230" s="3"/>
      <c r="K230" s="1"/>
      <c r="L230" s="2"/>
      <c r="M230" s="1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s="84" customFormat="1" ht="43.8" customHeight="1" x14ac:dyDescent="0.3">
      <c r="A231" s="210"/>
      <c r="B231" s="4"/>
      <c r="C231" s="211"/>
      <c r="D231" s="212"/>
      <c r="E231" s="213"/>
      <c r="F231" s="213"/>
      <c r="G231" s="16"/>
      <c r="H231" s="1"/>
      <c r="I231" s="2"/>
      <c r="J231" s="3"/>
      <c r="K231" s="1"/>
      <c r="L231" s="2"/>
      <c r="M231" s="1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s="84" customFormat="1" ht="43.8" customHeight="1" x14ac:dyDescent="0.3">
      <c r="A232" s="210"/>
      <c r="B232" s="4"/>
      <c r="C232" s="211"/>
      <c r="D232" s="212"/>
      <c r="E232" s="213"/>
      <c r="F232" s="213"/>
      <c r="G232" s="16"/>
      <c r="H232" s="1"/>
      <c r="I232" s="2"/>
      <c r="J232" s="3"/>
      <c r="K232" s="1"/>
      <c r="L232" s="2"/>
      <c r="M232" s="1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s="94" customFormat="1" ht="43.8" customHeight="1" x14ac:dyDescent="0.3">
      <c r="A233" s="210"/>
      <c r="B233" s="4"/>
      <c r="C233" s="211"/>
      <c r="D233" s="212"/>
      <c r="E233" s="213"/>
      <c r="F233" s="213"/>
      <c r="G233" s="16"/>
      <c r="H233" s="1"/>
      <c r="I233" s="2"/>
      <c r="J233" s="3"/>
      <c r="K233" s="1"/>
      <c r="L233" s="2"/>
      <c r="M233" s="1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s="75" customFormat="1" ht="43.8" customHeight="1" x14ac:dyDescent="0.3">
      <c r="A234" s="210"/>
      <c r="B234" s="4"/>
      <c r="C234" s="211"/>
      <c r="D234" s="212"/>
      <c r="E234" s="213"/>
      <c r="F234" s="213"/>
      <c r="G234" s="16"/>
      <c r="H234" s="1"/>
      <c r="I234" s="2"/>
      <c r="J234" s="3"/>
      <c r="K234" s="1"/>
      <c r="L234" s="2"/>
      <c r="M234" s="1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s="111" customFormat="1" ht="43.8" customHeight="1" x14ac:dyDescent="0.3">
      <c r="A235" s="210"/>
      <c r="B235" s="4"/>
      <c r="C235" s="211"/>
      <c r="D235" s="212"/>
      <c r="E235" s="213"/>
      <c r="F235" s="213"/>
      <c r="G235" s="16"/>
      <c r="H235" s="1"/>
      <c r="I235" s="2"/>
      <c r="J235" s="3"/>
      <c r="K235" s="1"/>
      <c r="L235" s="2"/>
      <c r="M235" s="1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s="111" customFormat="1" ht="43.8" customHeight="1" x14ac:dyDescent="0.3">
      <c r="A236" s="210"/>
      <c r="B236" s="4"/>
      <c r="C236" s="211"/>
      <c r="D236" s="212"/>
      <c r="E236" s="213"/>
      <c r="F236" s="213"/>
      <c r="G236" s="16"/>
      <c r="H236" s="1"/>
      <c r="I236" s="2"/>
      <c r="J236" s="3"/>
      <c r="K236" s="1"/>
      <c r="L236" s="2"/>
      <c r="M236" s="1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s="111" customFormat="1" ht="43.8" customHeight="1" x14ac:dyDescent="0.3">
      <c r="A237" s="210"/>
      <c r="B237" s="4"/>
      <c r="C237" s="211"/>
      <c r="D237" s="212"/>
      <c r="E237" s="213"/>
      <c r="F237" s="213"/>
      <c r="G237" s="16"/>
      <c r="H237" s="1"/>
      <c r="I237" s="2"/>
      <c r="J237" s="3"/>
      <c r="K237" s="1"/>
      <c r="L237" s="2"/>
      <c r="M237" s="1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s="111" customFormat="1" ht="43.8" customHeight="1" x14ac:dyDescent="0.3">
      <c r="A238" s="210"/>
      <c r="B238" s="4"/>
      <c r="C238" s="211"/>
      <c r="D238" s="212"/>
      <c r="E238" s="213"/>
      <c r="F238" s="213"/>
      <c r="G238" s="16"/>
      <c r="H238" s="1"/>
      <c r="I238" s="2"/>
      <c r="J238" s="3"/>
      <c r="K238" s="1"/>
      <c r="L238" s="2"/>
      <c r="M238" s="1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s="128" customFormat="1" ht="43.8" customHeight="1" x14ac:dyDescent="0.3">
      <c r="A239" s="210"/>
      <c r="B239" s="4"/>
      <c r="C239" s="211"/>
      <c r="D239" s="212"/>
      <c r="E239" s="213"/>
      <c r="F239" s="213"/>
      <c r="G239" s="16"/>
      <c r="H239" s="1"/>
      <c r="I239" s="2"/>
      <c r="J239" s="3"/>
      <c r="K239" s="1"/>
      <c r="L239" s="2"/>
      <c r="M239" s="1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s="67" customFormat="1" ht="43.8" customHeight="1" x14ac:dyDescent="0.3">
      <c r="A240" s="210"/>
      <c r="B240" s="4"/>
      <c r="C240" s="211"/>
      <c r="D240" s="212"/>
      <c r="E240" s="213"/>
      <c r="F240" s="213"/>
      <c r="G240" s="16"/>
      <c r="H240" s="1"/>
      <c r="I240" s="2"/>
      <c r="J240" s="3"/>
      <c r="K240" s="1"/>
      <c r="L240" s="2"/>
      <c r="M240" s="1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s="214" customFormat="1" ht="43.8" customHeight="1" x14ac:dyDescent="0.3">
      <c r="A241" s="210"/>
      <c r="B241" s="4"/>
      <c r="C241" s="211"/>
      <c r="D241" s="212"/>
      <c r="E241" s="213"/>
      <c r="F241" s="213"/>
      <c r="G241" s="16"/>
      <c r="H241" s="1"/>
      <c r="I241" s="2"/>
      <c r="J241" s="3"/>
      <c r="K241" s="1"/>
      <c r="L241" s="2"/>
      <c r="M241" s="1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s="56" customFormat="1" ht="43.8" customHeight="1" x14ac:dyDescent="0.3">
      <c r="A242" s="210"/>
      <c r="B242" s="4"/>
      <c r="C242" s="211"/>
      <c r="D242" s="212"/>
      <c r="E242" s="213"/>
      <c r="F242" s="213"/>
      <c r="G242" s="16"/>
      <c r="H242" s="1"/>
      <c r="I242" s="2"/>
      <c r="J242" s="3"/>
      <c r="K242" s="1"/>
      <c r="L242" s="2"/>
      <c r="M242" s="1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s="56" customFormat="1" ht="43.8" customHeight="1" x14ac:dyDescent="0.3">
      <c r="A243" s="210"/>
      <c r="B243" s="4"/>
      <c r="C243" s="211"/>
      <c r="D243" s="212"/>
      <c r="E243" s="213"/>
      <c r="F243" s="213"/>
      <c r="G243" s="16"/>
      <c r="H243" s="1"/>
      <c r="I243" s="2"/>
      <c r="J243" s="3"/>
      <c r="K243" s="1"/>
      <c r="L243" s="2"/>
      <c r="M243" s="1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s="56" customFormat="1" ht="43.8" customHeight="1" x14ac:dyDescent="0.3">
      <c r="A244" s="210"/>
      <c r="B244" s="4"/>
      <c r="C244" s="211"/>
      <c r="D244" s="212"/>
      <c r="E244" s="213"/>
      <c r="F244" s="213"/>
      <c r="G244" s="16"/>
      <c r="H244" s="1"/>
      <c r="I244" s="2"/>
      <c r="J244" s="3"/>
      <c r="K244" s="1"/>
      <c r="L244" s="2"/>
      <c r="M244" s="1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s="56" customFormat="1" ht="43.8" customHeight="1" x14ac:dyDescent="0.3">
      <c r="A245" s="210"/>
      <c r="B245" s="4"/>
      <c r="C245" s="211"/>
      <c r="D245" s="212"/>
      <c r="E245" s="213"/>
      <c r="F245" s="213"/>
      <c r="G245" s="16"/>
      <c r="H245" s="1"/>
      <c r="I245" s="2"/>
      <c r="J245" s="3"/>
      <c r="K245" s="1"/>
      <c r="L245" s="2"/>
      <c r="M245" s="1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8" spans="1:28" s="216" customFormat="1" ht="43.8" customHeight="1" x14ac:dyDescent="0.3">
      <c r="A248" s="210"/>
      <c r="B248" s="4"/>
      <c r="C248" s="211"/>
      <c r="D248" s="212"/>
      <c r="E248" s="213"/>
      <c r="F248" s="213"/>
      <c r="G248" s="16"/>
      <c r="H248" s="1"/>
      <c r="I248" s="2"/>
      <c r="J248" s="3"/>
      <c r="K248" s="1"/>
      <c r="L248" s="2"/>
      <c r="M248" s="1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s="217" customFormat="1" ht="43.8" customHeight="1" x14ac:dyDescent="0.3">
      <c r="A249" s="210"/>
      <c r="B249" s="4"/>
      <c r="C249" s="211"/>
      <c r="D249" s="212"/>
      <c r="E249" s="213"/>
      <c r="F249" s="213"/>
      <c r="G249" s="16"/>
      <c r="H249" s="1"/>
      <c r="I249" s="2"/>
      <c r="J249" s="3"/>
      <c r="K249" s="1"/>
      <c r="L249" s="2"/>
      <c r="M249" s="1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s="217" customFormat="1" ht="43.8" customHeight="1" x14ac:dyDescent="0.3">
      <c r="A250" s="210"/>
      <c r="B250" s="4"/>
      <c r="C250" s="211"/>
      <c r="D250" s="212"/>
      <c r="E250" s="213"/>
      <c r="F250" s="213"/>
      <c r="G250" s="16"/>
      <c r="H250" s="1"/>
      <c r="I250" s="2"/>
      <c r="J250" s="3"/>
      <c r="K250" s="1"/>
      <c r="L250" s="2"/>
      <c r="M250" s="1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60" spans="1:28" s="67" customFormat="1" ht="43.8" customHeight="1" x14ac:dyDescent="0.3">
      <c r="A260" s="210"/>
      <c r="B260" s="4"/>
      <c r="C260" s="211"/>
      <c r="D260" s="212"/>
      <c r="E260" s="213"/>
      <c r="F260" s="213"/>
      <c r="G260" s="16"/>
      <c r="H260" s="1"/>
      <c r="I260" s="2"/>
      <c r="J260" s="3"/>
      <c r="K260" s="1"/>
      <c r="L260" s="2"/>
      <c r="M260" s="1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72" spans="1:28" s="218" customFormat="1" ht="43.8" customHeight="1" x14ac:dyDescent="0.3">
      <c r="A272" s="210"/>
      <c r="B272" s="4"/>
      <c r="C272" s="211"/>
      <c r="D272" s="212"/>
      <c r="E272" s="213"/>
      <c r="F272" s="213"/>
      <c r="G272" s="16"/>
      <c r="H272" s="1"/>
      <c r="I272" s="2"/>
      <c r="J272" s="3"/>
      <c r="K272" s="1"/>
      <c r="L272" s="2"/>
      <c r="M272" s="1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s="218" customFormat="1" ht="43.8" customHeight="1" x14ac:dyDescent="0.3">
      <c r="A273" s="210"/>
      <c r="B273" s="4"/>
      <c r="C273" s="211"/>
      <c r="D273" s="212"/>
      <c r="E273" s="213"/>
      <c r="F273" s="213"/>
      <c r="G273" s="16"/>
      <c r="H273" s="1"/>
      <c r="I273" s="2"/>
      <c r="J273" s="3"/>
      <c r="K273" s="1"/>
      <c r="L273" s="2"/>
      <c r="M273" s="1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s="218" customFormat="1" ht="43.8" customHeight="1" x14ac:dyDescent="0.3">
      <c r="A274" s="210"/>
      <c r="B274" s="4"/>
      <c r="C274" s="211"/>
      <c r="D274" s="212"/>
      <c r="E274" s="213"/>
      <c r="F274" s="213"/>
      <c r="G274" s="16"/>
      <c r="H274" s="1"/>
      <c r="I274" s="2"/>
      <c r="J274" s="3"/>
      <c r="K274" s="1"/>
      <c r="L274" s="2"/>
      <c r="M274" s="1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6" spans="1:28" s="217" customFormat="1" ht="43.8" customHeight="1" x14ac:dyDescent="0.3">
      <c r="A276" s="210"/>
      <c r="B276" s="4"/>
      <c r="C276" s="211"/>
      <c r="D276" s="212"/>
      <c r="E276" s="213"/>
      <c r="F276" s="213"/>
      <c r="G276" s="16"/>
      <c r="H276" s="1"/>
      <c r="I276" s="2"/>
      <c r="J276" s="3"/>
      <c r="K276" s="1"/>
      <c r="L276" s="2"/>
      <c r="M276" s="1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81" spans="1:28" s="217" customFormat="1" ht="43.8" customHeight="1" x14ac:dyDescent="0.3">
      <c r="A281" s="210"/>
      <c r="B281" s="4"/>
      <c r="C281" s="211"/>
      <c r="D281" s="212"/>
      <c r="E281" s="213"/>
      <c r="F281" s="213"/>
      <c r="G281" s="16"/>
      <c r="H281" s="1"/>
      <c r="I281" s="2"/>
      <c r="J281" s="3"/>
      <c r="K281" s="1"/>
      <c r="L281" s="2"/>
      <c r="M281" s="1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3" spans="1:28" s="39" customFormat="1" ht="43.8" customHeight="1" x14ac:dyDescent="0.3">
      <c r="A283" s="210"/>
      <c r="B283" s="4"/>
      <c r="C283" s="211"/>
      <c r="D283" s="212"/>
      <c r="E283" s="213"/>
      <c r="F283" s="213"/>
      <c r="G283" s="16"/>
      <c r="H283" s="1"/>
      <c r="I283" s="2"/>
      <c r="J283" s="3"/>
      <c r="K283" s="1"/>
      <c r="L283" s="2"/>
      <c r="M283" s="1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s="39" customFormat="1" ht="43.8" customHeight="1" x14ac:dyDescent="0.3">
      <c r="A284" s="210"/>
      <c r="B284" s="4"/>
      <c r="C284" s="211"/>
      <c r="D284" s="212"/>
      <c r="E284" s="213"/>
      <c r="F284" s="213"/>
      <c r="G284" s="16"/>
      <c r="H284" s="1"/>
      <c r="I284" s="2"/>
      <c r="J284" s="3"/>
      <c r="K284" s="1"/>
      <c r="L284" s="2"/>
      <c r="M284" s="1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s="56" customFormat="1" ht="43.8" customHeight="1" x14ac:dyDescent="0.3">
      <c r="A285" s="210"/>
      <c r="B285" s="4"/>
      <c r="C285" s="211"/>
      <c r="D285" s="212"/>
      <c r="E285" s="213"/>
      <c r="F285" s="213"/>
      <c r="G285" s="16"/>
      <c r="H285" s="1"/>
      <c r="I285" s="2"/>
      <c r="J285" s="3"/>
      <c r="K285" s="1"/>
      <c r="L285" s="2"/>
      <c r="M285" s="1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s="67" customFormat="1" ht="43.8" customHeight="1" x14ac:dyDescent="0.3">
      <c r="A286" s="210"/>
      <c r="B286" s="4"/>
      <c r="C286" s="211"/>
      <c r="D286" s="212"/>
      <c r="E286" s="213"/>
      <c r="F286" s="213"/>
      <c r="G286" s="16"/>
      <c r="H286" s="1"/>
      <c r="I286" s="2"/>
      <c r="J286" s="3"/>
      <c r="K286" s="1"/>
      <c r="L286" s="2"/>
      <c r="M286" s="1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s="75" customFormat="1" ht="43.8" customHeight="1" x14ac:dyDescent="0.3">
      <c r="A287" s="210"/>
      <c r="B287" s="4"/>
      <c r="C287" s="211"/>
      <c r="D287" s="212"/>
      <c r="E287" s="213"/>
      <c r="F287" s="213"/>
      <c r="G287" s="16"/>
      <c r="H287" s="1"/>
      <c r="I287" s="2"/>
      <c r="J287" s="3"/>
      <c r="K287" s="1"/>
      <c r="L287" s="2"/>
      <c r="M287" s="1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s="75" customFormat="1" ht="43.8" customHeight="1" x14ac:dyDescent="0.3">
      <c r="A288" s="210"/>
      <c r="B288" s="4"/>
      <c r="C288" s="211"/>
      <c r="D288" s="212"/>
      <c r="E288" s="213"/>
      <c r="F288" s="213"/>
      <c r="G288" s="16"/>
      <c r="H288" s="1"/>
      <c r="I288" s="2"/>
      <c r="J288" s="3"/>
      <c r="K288" s="1"/>
      <c r="L288" s="2"/>
      <c r="M288" s="1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32" s="84" customFormat="1" ht="43.8" customHeight="1" x14ac:dyDescent="0.3">
      <c r="A289" s="210"/>
      <c r="B289" s="4"/>
      <c r="C289" s="211"/>
      <c r="D289" s="212"/>
      <c r="E289" s="213"/>
      <c r="F289" s="213"/>
      <c r="G289" s="16"/>
      <c r="H289" s="1"/>
      <c r="I289" s="2"/>
      <c r="J289" s="3"/>
      <c r="K289" s="1"/>
      <c r="L289" s="2"/>
      <c r="M289" s="1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32" s="84" customFormat="1" ht="43.8" customHeight="1" x14ac:dyDescent="0.3">
      <c r="A290" s="210"/>
      <c r="B290" s="4"/>
      <c r="C290" s="211"/>
      <c r="D290" s="212"/>
      <c r="E290" s="213"/>
      <c r="F290" s="213"/>
      <c r="G290" s="16"/>
      <c r="H290" s="1"/>
      <c r="I290" s="2"/>
      <c r="J290" s="3"/>
      <c r="K290" s="1"/>
      <c r="L290" s="2"/>
      <c r="M290" s="1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32" s="84" customFormat="1" ht="43.8" customHeight="1" x14ac:dyDescent="0.3">
      <c r="A291" s="210"/>
      <c r="B291" s="4"/>
      <c r="C291" s="211"/>
      <c r="D291" s="212"/>
      <c r="E291" s="213"/>
      <c r="F291" s="213"/>
      <c r="G291" s="16"/>
      <c r="H291" s="1"/>
      <c r="I291" s="2"/>
      <c r="J291" s="3"/>
      <c r="K291" s="1"/>
      <c r="L291" s="2"/>
      <c r="M291" s="1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32" s="94" customFormat="1" ht="43.8" customHeight="1" x14ac:dyDescent="0.3">
      <c r="A292" s="210"/>
      <c r="B292" s="4"/>
      <c r="C292" s="211"/>
      <c r="D292" s="212"/>
      <c r="E292" s="213"/>
      <c r="F292" s="213"/>
      <c r="G292" s="16"/>
      <c r="H292" s="1"/>
      <c r="I292" s="2"/>
      <c r="J292" s="3"/>
      <c r="K292" s="1"/>
      <c r="L292" s="2"/>
      <c r="M292" s="1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32" s="75" customFormat="1" ht="43.8" customHeight="1" x14ac:dyDescent="0.3">
      <c r="A293" s="210"/>
      <c r="B293" s="4"/>
      <c r="C293" s="211"/>
      <c r="D293" s="212"/>
      <c r="E293" s="213"/>
      <c r="F293" s="213"/>
      <c r="G293" s="16"/>
      <c r="H293" s="1"/>
      <c r="I293" s="2"/>
      <c r="J293" s="3"/>
      <c r="K293" s="1"/>
      <c r="L293" s="2"/>
      <c r="M293" s="1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32" s="111" customFormat="1" ht="43.8" customHeight="1" x14ac:dyDescent="0.3">
      <c r="A294" s="210"/>
      <c r="B294" s="4"/>
      <c r="C294" s="211"/>
      <c r="D294" s="212"/>
      <c r="E294" s="213"/>
      <c r="F294" s="213"/>
      <c r="G294" s="16"/>
      <c r="H294" s="1"/>
      <c r="I294" s="2"/>
      <c r="J294" s="3"/>
      <c r="K294" s="1"/>
      <c r="L294" s="2"/>
      <c r="M294" s="1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32" s="111" customFormat="1" ht="43.8" customHeight="1" x14ac:dyDescent="0.3">
      <c r="A295" s="210"/>
      <c r="B295" s="4"/>
      <c r="C295" s="211"/>
      <c r="D295" s="212"/>
      <c r="E295" s="213"/>
      <c r="F295" s="213"/>
      <c r="G295" s="16"/>
      <c r="H295" s="1"/>
      <c r="I295" s="2"/>
      <c r="J295" s="3"/>
      <c r="K295" s="1"/>
      <c r="L295" s="2"/>
      <c r="M295" s="1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32" s="111" customFormat="1" ht="43.8" customHeight="1" x14ac:dyDescent="0.3">
      <c r="A296" s="210"/>
      <c r="B296" s="4"/>
      <c r="C296" s="211"/>
      <c r="D296" s="212"/>
      <c r="E296" s="213"/>
      <c r="F296" s="213"/>
      <c r="G296" s="16"/>
      <c r="H296" s="1"/>
      <c r="I296" s="2"/>
      <c r="J296" s="3"/>
      <c r="K296" s="1"/>
      <c r="L296" s="2"/>
      <c r="M296" s="1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32" s="111" customFormat="1" ht="43.8" customHeight="1" x14ac:dyDescent="0.3">
      <c r="A297" s="210"/>
      <c r="B297" s="4"/>
      <c r="C297" s="211"/>
      <c r="D297" s="212"/>
      <c r="E297" s="213"/>
      <c r="F297" s="213"/>
      <c r="G297" s="16"/>
      <c r="H297" s="1"/>
      <c r="I297" s="2"/>
      <c r="J297" s="3"/>
      <c r="K297" s="1"/>
      <c r="L297" s="2"/>
      <c r="M297" s="1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32" s="128" customFormat="1" ht="43.8" customHeight="1" x14ac:dyDescent="0.3">
      <c r="A298" s="210"/>
      <c r="B298" s="4"/>
      <c r="C298" s="211"/>
      <c r="D298" s="212"/>
      <c r="E298" s="213"/>
      <c r="F298" s="213"/>
      <c r="G298" s="16"/>
      <c r="H298" s="1"/>
      <c r="I298" s="2"/>
      <c r="J298" s="3"/>
      <c r="K298" s="1"/>
      <c r="L298" s="2"/>
      <c r="M298" s="1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32" s="67" customFormat="1" ht="43.8" customHeight="1" x14ac:dyDescent="0.3">
      <c r="A299" s="210"/>
      <c r="B299" s="4"/>
      <c r="C299" s="211"/>
      <c r="D299" s="212"/>
      <c r="E299" s="213"/>
      <c r="F299" s="213"/>
      <c r="G299" s="16"/>
      <c r="H299" s="1"/>
      <c r="I299" s="2"/>
      <c r="J299" s="3"/>
      <c r="K299" s="1"/>
      <c r="L299" s="2"/>
      <c r="M299" s="1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32" s="214" customFormat="1" ht="43.8" customHeight="1" x14ac:dyDescent="0.3">
      <c r="A300" s="210"/>
      <c r="B300" s="4"/>
      <c r="C300" s="211"/>
      <c r="D300" s="212"/>
      <c r="E300" s="213"/>
      <c r="F300" s="213"/>
      <c r="G300" s="16"/>
      <c r="H300" s="1"/>
      <c r="I300" s="2"/>
      <c r="J300" s="3"/>
      <c r="K300" s="1"/>
      <c r="L300" s="2"/>
      <c r="M300" s="1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32" s="56" customFormat="1" ht="43.8" customHeight="1" x14ac:dyDescent="0.3">
      <c r="A301" s="210"/>
      <c r="B301" s="4"/>
      <c r="C301" s="211"/>
      <c r="D301" s="212"/>
      <c r="E301" s="213"/>
      <c r="F301" s="213"/>
      <c r="G301" s="16"/>
      <c r="H301" s="1"/>
      <c r="I301" s="2"/>
      <c r="J301" s="3"/>
      <c r="K301" s="1"/>
      <c r="L301" s="2"/>
      <c r="M301" s="1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32" s="56" customFormat="1" ht="43.8" customHeight="1" x14ac:dyDescent="0.3">
      <c r="A302" s="210"/>
      <c r="B302" s="4"/>
      <c r="C302" s="211"/>
      <c r="D302" s="212"/>
      <c r="E302" s="213"/>
      <c r="F302" s="213"/>
      <c r="G302" s="16"/>
      <c r="H302" s="1"/>
      <c r="I302" s="2"/>
      <c r="J302" s="3"/>
      <c r="K302" s="1"/>
      <c r="L302" s="2"/>
      <c r="M302" s="1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32" s="56" customFormat="1" ht="43.8" customHeight="1" x14ac:dyDescent="0.3">
      <c r="A303" s="210"/>
      <c r="B303" s="4"/>
      <c r="C303" s="211"/>
      <c r="D303" s="212"/>
      <c r="E303" s="213"/>
      <c r="F303" s="213"/>
      <c r="G303" s="16"/>
      <c r="H303" s="1"/>
      <c r="I303" s="2"/>
      <c r="J303" s="3"/>
      <c r="K303" s="1"/>
      <c r="L303" s="2"/>
      <c r="M303" s="1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32" s="56" customFormat="1" ht="43.8" customHeight="1" x14ac:dyDescent="0.3">
      <c r="A304" s="210"/>
      <c r="B304" s="4"/>
      <c r="C304" s="211"/>
      <c r="D304" s="212"/>
      <c r="E304" s="213"/>
      <c r="F304" s="213"/>
      <c r="G304" s="16"/>
      <c r="H304" s="1"/>
      <c r="I304" s="2"/>
      <c r="J304" s="3"/>
      <c r="K304" s="1"/>
      <c r="L304" s="2"/>
      <c r="M304" s="1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F304" s="57"/>
    </row>
    <row r="305" spans="1:28" s="56" customFormat="1" ht="43.8" customHeight="1" x14ac:dyDescent="0.3">
      <c r="A305" s="210"/>
      <c r="B305" s="4"/>
      <c r="C305" s="211"/>
      <c r="D305" s="212"/>
      <c r="E305" s="213"/>
      <c r="F305" s="213"/>
      <c r="G305" s="16"/>
      <c r="H305" s="1"/>
      <c r="I305" s="2"/>
      <c r="J305" s="3"/>
      <c r="K305" s="1"/>
      <c r="L305" s="2"/>
      <c r="M305" s="1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s="56" customFormat="1" ht="43.8" customHeight="1" x14ac:dyDescent="0.3">
      <c r="A306" s="210"/>
      <c r="B306" s="4"/>
      <c r="C306" s="211"/>
      <c r="D306" s="212"/>
      <c r="E306" s="213"/>
      <c r="F306" s="213"/>
      <c r="G306" s="16"/>
      <c r="H306" s="1"/>
      <c r="I306" s="2"/>
      <c r="J306" s="3"/>
      <c r="K306" s="1"/>
      <c r="L306" s="2"/>
      <c r="M306" s="1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10" spans="1:28" s="216" customFormat="1" ht="43.8" customHeight="1" x14ac:dyDescent="0.3">
      <c r="A310" s="210"/>
      <c r="B310" s="4"/>
      <c r="C310" s="211"/>
      <c r="D310" s="212"/>
      <c r="E310" s="213"/>
      <c r="F310" s="213"/>
      <c r="G310" s="16"/>
      <c r="H310" s="1"/>
      <c r="I310" s="2"/>
      <c r="J310" s="3"/>
      <c r="K310" s="1"/>
      <c r="L310" s="2"/>
      <c r="M310" s="1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s="217" customFormat="1" ht="43.8" customHeight="1" x14ac:dyDescent="0.3">
      <c r="A311" s="210"/>
      <c r="B311" s="4"/>
      <c r="C311" s="211"/>
      <c r="D311" s="212"/>
      <c r="E311" s="213"/>
      <c r="F311" s="213"/>
      <c r="G311" s="16"/>
      <c r="H311" s="1"/>
      <c r="I311" s="2"/>
      <c r="J311" s="3"/>
      <c r="K311" s="1"/>
      <c r="L311" s="2"/>
      <c r="M311" s="1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s="217" customFormat="1" ht="43.8" customHeight="1" x14ac:dyDescent="0.3">
      <c r="A312" s="210"/>
      <c r="B312" s="4"/>
      <c r="C312" s="211"/>
      <c r="D312" s="212"/>
      <c r="E312" s="213"/>
      <c r="F312" s="213"/>
      <c r="G312" s="16"/>
      <c r="H312" s="1"/>
      <c r="I312" s="2"/>
      <c r="J312" s="3"/>
      <c r="K312" s="1"/>
      <c r="L312" s="2"/>
      <c r="M312" s="1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21" spans="1:28" s="215" customFormat="1" ht="43.8" customHeight="1" x14ac:dyDescent="0.3">
      <c r="A321" s="210"/>
      <c r="B321" s="4"/>
      <c r="C321" s="211"/>
      <c r="D321" s="212"/>
      <c r="E321" s="213"/>
      <c r="F321" s="213"/>
      <c r="G321" s="16"/>
      <c r="H321" s="1"/>
      <c r="I321" s="2"/>
      <c r="J321" s="3"/>
      <c r="K321" s="1"/>
      <c r="L321" s="2"/>
      <c r="M321" s="1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34" spans="1:28" s="218" customFormat="1" ht="43.8" customHeight="1" x14ac:dyDescent="0.3">
      <c r="A334" s="210"/>
      <c r="B334" s="4"/>
      <c r="C334" s="211"/>
      <c r="D334" s="212"/>
      <c r="E334" s="213"/>
      <c r="F334" s="213"/>
      <c r="G334" s="16"/>
      <c r="H334" s="1"/>
      <c r="I334" s="2"/>
      <c r="J334" s="3"/>
      <c r="K334" s="1"/>
      <c r="L334" s="2"/>
      <c r="M334" s="1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s="218" customFormat="1" ht="43.8" customHeight="1" x14ac:dyDescent="0.3">
      <c r="A335" s="210"/>
      <c r="B335" s="4"/>
      <c r="C335" s="211"/>
      <c r="D335" s="212"/>
      <c r="E335" s="213"/>
      <c r="F335" s="213"/>
      <c r="G335" s="16"/>
      <c r="H335" s="1"/>
      <c r="I335" s="2"/>
      <c r="J335" s="3"/>
      <c r="K335" s="1"/>
      <c r="L335" s="2"/>
      <c r="M335" s="1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s="218" customFormat="1" ht="43.8" customHeight="1" x14ac:dyDescent="0.3">
      <c r="A336" s="210"/>
      <c r="B336" s="4"/>
      <c r="C336" s="211"/>
      <c r="D336" s="212"/>
      <c r="E336" s="213"/>
      <c r="F336" s="213"/>
      <c r="G336" s="16"/>
      <c r="H336" s="1"/>
      <c r="I336" s="2"/>
      <c r="J336" s="3"/>
      <c r="K336" s="1"/>
      <c r="L336" s="2"/>
      <c r="M336" s="1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8" spans="1:28" s="217" customFormat="1" ht="43.8" customHeight="1" x14ac:dyDescent="0.3">
      <c r="A338" s="210"/>
      <c r="B338" s="4"/>
      <c r="C338" s="211"/>
      <c r="D338" s="212"/>
      <c r="E338" s="213"/>
      <c r="F338" s="213"/>
      <c r="G338" s="16"/>
      <c r="H338" s="1"/>
      <c r="I338" s="2"/>
      <c r="J338" s="3"/>
      <c r="K338" s="1"/>
      <c r="L338" s="2"/>
      <c r="M338" s="1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43" spans="1:28" s="217" customFormat="1" ht="43.8" customHeight="1" x14ac:dyDescent="0.3">
      <c r="A343" s="210"/>
      <c r="B343" s="4"/>
      <c r="C343" s="211"/>
      <c r="D343" s="212"/>
      <c r="E343" s="213"/>
      <c r="F343" s="213"/>
      <c r="G343" s="16"/>
      <c r="H343" s="1"/>
      <c r="I343" s="2"/>
      <c r="J343" s="3"/>
      <c r="K343" s="1"/>
      <c r="L343" s="2"/>
      <c r="M343" s="1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5" spans="1:28" s="39" customFormat="1" ht="43.8" customHeight="1" x14ac:dyDescent="0.3">
      <c r="A345" s="210"/>
      <c r="B345" s="4"/>
      <c r="C345" s="211"/>
      <c r="D345" s="212"/>
      <c r="E345" s="213"/>
      <c r="F345" s="213"/>
      <c r="G345" s="16"/>
      <c r="H345" s="1"/>
      <c r="I345" s="2"/>
      <c r="J345" s="3"/>
      <c r="K345" s="1"/>
      <c r="L345" s="2"/>
      <c r="M345" s="1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s="39" customFormat="1" ht="43.8" customHeight="1" x14ac:dyDescent="0.3">
      <c r="A346" s="210"/>
      <c r="B346" s="4"/>
      <c r="C346" s="211"/>
      <c r="D346" s="212"/>
      <c r="E346" s="213"/>
      <c r="F346" s="213"/>
      <c r="G346" s="16"/>
      <c r="H346" s="1"/>
      <c r="I346" s="2"/>
      <c r="J346" s="3"/>
      <c r="K346" s="1"/>
      <c r="L346" s="2"/>
      <c r="M346" s="1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s="56" customFormat="1" ht="43.8" customHeight="1" x14ac:dyDescent="0.3">
      <c r="A347" s="210"/>
      <c r="B347" s="4"/>
      <c r="C347" s="211"/>
      <c r="D347" s="212"/>
      <c r="E347" s="213"/>
      <c r="F347" s="213"/>
      <c r="G347" s="16"/>
      <c r="H347" s="1"/>
      <c r="I347" s="2"/>
      <c r="J347" s="3"/>
      <c r="K347" s="1"/>
      <c r="L347" s="2"/>
      <c r="M347" s="1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s="67" customFormat="1" ht="43.8" customHeight="1" x14ac:dyDescent="0.3">
      <c r="A348" s="210"/>
      <c r="B348" s="4"/>
      <c r="C348" s="211"/>
      <c r="D348" s="212"/>
      <c r="E348" s="213"/>
      <c r="F348" s="213"/>
      <c r="G348" s="16"/>
      <c r="H348" s="1"/>
      <c r="I348" s="2"/>
      <c r="J348" s="3"/>
      <c r="K348" s="1"/>
      <c r="L348" s="2"/>
      <c r="M348" s="1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s="75" customFormat="1" ht="43.8" customHeight="1" x14ac:dyDescent="0.3">
      <c r="A349" s="210"/>
      <c r="B349" s="4"/>
      <c r="C349" s="211"/>
      <c r="D349" s="212"/>
      <c r="E349" s="213"/>
      <c r="F349" s="213"/>
      <c r="G349" s="16"/>
      <c r="H349" s="1"/>
      <c r="I349" s="2"/>
      <c r="J349" s="3"/>
      <c r="K349" s="1"/>
      <c r="L349" s="2"/>
      <c r="M349" s="1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s="75" customFormat="1" ht="43.8" customHeight="1" x14ac:dyDescent="0.3">
      <c r="A350" s="210"/>
      <c r="B350" s="4"/>
      <c r="C350" s="211"/>
      <c r="D350" s="212"/>
      <c r="E350" s="213"/>
      <c r="F350" s="213"/>
      <c r="G350" s="16"/>
      <c r="H350" s="1"/>
      <c r="I350" s="2"/>
      <c r="J350" s="3"/>
      <c r="K350" s="1"/>
      <c r="L350" s="2"/>
      <c r="M350" s="1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s="84" customFormat="1" ht="43.8" customHeight="1" x14ac:dyDescent="0.3">
      <c r="A351" s="210"/>
      <c r="B351" s="4"/>
      <c r="C351" s="211"/>
      <c r="D351" s="212"/>
      <c r="E351" s="213"/>
      <c r="F351" s="213"/>
      <c r="G351" s="16"/>
      <c r="H351" s="1"/>
      <c r="I351" s="2"/>
      <c r="J351" s="3"/>
      <c r="K351" s="1"/>
      <c r="L351" s="2"/>
      <c r="M351" s="1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s="84" customFormat="1" ht="43.8" customHeight="1" x14ac:dyDescent="0.3">
      <c r="A352" s="210"/>
      <c r="B352" s="4"/>
      <c r="C352" s="211"/>
      <c r="D352" s="212"/>
      <c r="E352" s="213"/>
      <c r="F352" s="213"/>
      <c r="G352" s="16"/>
      <c r="H352" s="1"/>
      <c r="I352" s="2"/>
      <c r="J352" s="3"/>
      <c r="K352" s="1"/>
      <c r="L352" s="2"/>
      <c r="M352" s="1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32" s="84" customFormat="1" ht="43.8" customHeight="1" x14ac:dyDescent="0.3">
      <c r="A353" s="210"/>
      <c r="B353" s="4"/>
      <c r="C353" s="211"/>
      <c r="D353" s="212"/>
      <c r="E353" s="213"/>
      <c r="F353" s="213"/>
      <c r="G353" s="16"/>
      <c r="H353" s="1"/>
      <c r="I353" s="2"/>
      <c r="J353" s="3"/>
      <c r="K353" s="1"/>
      <c r="L353" s="2"/>
      <c r="M353" s="1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32" s="94" customFormat="1" ht="43.8" customHeight="1" x14ac:dyDescent="0.3">
      <c r="A354" s="210"/>
      <c r="B354" s="4"/>
      <c r="C354" s="211"/>
      <c r="D354" s="212"/>
      <c r="E354" s="213"/>
      <c r="F354" s="213"/>
      <c r="G354" s="16"/>
      <c r="H354" s="1"/>
      <c r="I354" s="2"/>
      <c r="J354" s="3"/>
      <c r="K354" s="1"/>
      <c r="L354" s="2"/>
      <c r="M354" s="1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32" s="75" customFormat="1" ht="43.8" customHeight="1" x14ac:dyDescent="0.3">
      <c r="A355" s="210"/>
      <c r="B355" s="4"/>
      <c r="C355" s="211"/>
      <c r="D355" s="212"/>
      <c r="E355" s="213"/>
      <c r="F355" s="213"/>
      <c r="G355" s="16"/>
      <c r="H355" s="1"/>
      <c r="I355" s="2"/>
      <c r="J355" s="3"/>
      <c r="K355" s="1"/>
      <c r="L355" s="2"/>
      <c r="M355" s="1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32" s="111" customFormat="1" ht="43.8" customHeight="1" x14ac:dyDescent="0.3">
      <c r="A356" s="210"/>
      <c r="B356" s="4"/>
      <c r="C356" s="211"/>
      <c r="D356" s="212"/>
      <c r="E356" s="213"/>
      <c r="F356" s="213"/>
      <c r="G356" s="16"/>
      <c r="H356" s="1"/>
      <c r="I356" s="2"/>
      <c r="J356" s="3"/>
      <c r="K356" s="1"/>
      <c r="L356" s="2"/>
      <c r="M356" s="1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32" s="111" customFormat="1" ht="43.8" customHeight="1" x14ac:dyDescent="0.3">
      <c r="A357" s="210"/>
      <c r="B357" s="4"/>
      <c r="C357" s="211"/>
      <c r="D357" s="212"/>
      <c r="E357" s="213"/>
      <c r="F357" s="213"/>
      <c r="G357" s="16"/>
      <c r="H357" s="1"/>
      <c r="I357" s="2"/>
      <c r="J357" s="3"/>
      <c r="K357" s="1"/>
      <c r="L357" s="2"/>
      <c r="M357" s="1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32" s="111" customFormat="1" ht="43.8" customHeight="1" x14ac:dyDescent="0.3">
      <c r="A358" s="210"/>
      <c r="B358" s="4"/>
      <c r="C358" s="211"/>
      <c r="D358" s="212"/>
      <c r="E358" s="213"/>
      <c r="F358" s="213"/>
      <c r="G358" s="16"/>
      <c r="H358" s="1"/>
      <c r="I358" s="2"/>
      <c r="J358" s="3"/>
      <c r="K358" s="1"/>
      <c r="L358" s="2"/>
      <c r="M358" s="1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32" s="111" customFormat="1" ht="43.8" customHeight="1" x14ac:dyDescent="0.3">
      <c r="A359" s="210"/>
      <c r="B359" s="4"/>
      <c r="C359" s="211"/>
      <c r="D359" s="212"/>
      <c r="E359" s="213"/>
      <c r="F359" s="213"/>
      <c r="G359" s="16"/>
      <c r="H359" s="1"/>
      <c r="I359" s="2"/>
      <c r="J359" s="3"/>
      <c r="K359" s="1"/>
      <c r="L359" s="2"/>
      <c r="M359" s="1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32" s="128" customFormat="1" ht="43.8" customHeight="1" x14ac:dyDescent="0.3">
      <c r="A360" s="210"/>
      <c r="B360" s="4"/>
      <c r="C360" s="211"/>
      <c r="D360" s="212"/>
      <c r="E360" s="213"/>
      <c r="F360" s="213"/>
      <c r="G360" s="16"/>
      <c r="H360" s="1"/>
      <c r="I360" s="2"/>
      <c r="J360" s="3"/>
      <c r="K360" s="1"/>
      <c r="L360" s="2"/>
      <c r="M360" s="1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32" s="67" customFormat="1" ht="43.8" customHeight="1" x14ac:dyDescent="0.3">
      <c r="A361" s="210"/>
      <c r="B361" s="4"/>
      <c r="C361" s="211"/>
      <c r="D361" s="212"/>
      <c r="E361" s="213"/>
      <c r="F361" s="213"/>
      <c r="G361" s="16"/>
      <c r="H361" s="1"/>
      <c r="I361" s="2"/>
      <c r="J361" s="3"/>
      <c r="K361" s="1"/>
      <c r="L361" s="2"/>
      <c r="M361" s="1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32" s="214" customFormat="1" ht="43.8" customHeight="1" x14ac:dyDescent="0.3">
      <c r="A362" s="210"/>
      <c r="B362" s="4"/>
      <c r="C362" s="211"/>
      <c r="D362" s="212"/>
      <c r="E362" s="213"/>
      <c r="F362" s="213"/>
      <c r="G362" s="16"/>
      <c r="H362" s="1"/>
      <c r="I362" s="2"/>
      <c r="J362" s="3"/>
      <c r="K362" s="1"/>
      <c r="L362" s="2"/>
      <c r="M362" s="1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32" s="56" customFormat="1" ht="43.8" customHeight="1" x14ac:dyDescent="0.3">
      <c r="A363" s="210"/>
      <c r="B363" s="4"/>
      <c r="C363" s="211"/>
      <c r="D363" s="212"/>
      <c r="E363" s="213"/>
      <c r="F363" s="213"/>
      <c r="G363" s="16"/>
      <c r="H363" s="1"/>
      <c r="I363" s="2"/>
      <c r="J363" s="3"/>
      <c r="K363" s="1"/>
      <c r="L363" s="2"/>
      <c r="M363" s="1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32" s="56" customFormat="1" ht="43.8" customHeight="1" x14ac:dyDescent="0.3">
      <c r="A364" s="210"/>
      <c r="B364" s="4"/>
      <c r="C364" s="211"/>
      <c r="D364" s="212"/>
      <c r="E364" s="213"/>
      <c r="F364" s="213"/>
      <c r="G364" s="16"/>
      <c r="H364" s="1"/>
      <c r="I364" s="2"/>
      <c r="J364" s="3"/>
      <c r="K364" s="1"/>
      <c r="L364" s="2"/>
      <c r="M364" s="1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32" s="56" customFormat="1" ht="43.8" customHeight="1" x14ac:dyDescent="0.3">
      <c r="A365" s="210"/>
      <c r="B365" s="4"/>
      <c r="C365" s="211"/>
      <c r="D365" s="212"/>
      <c r="E365" s="213"/>
      <c r="F365" s="213"/>
      <c r="G365" s="16"/>
      <c r="H365" s="1"/>
      <c r="I365" s="2"/>
      <c r="J365" s="3"/>
      <c r="K365" s="1"/>
      <c r="L365" s="2"/>
      <c r="M365" s="1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32" s="56" customFormat="1" ht="43.8" customHeight="1" x14ac:dyDescent="0.3">
      <c r="A366" s="210"/>
      <c r="B366" s="4"/>
      <c r="C366" s="211"/>
      <c r="D366" s="212"/>
      <c r="E366" s="213"/>
      <c r="F366" s="213"/>
      <c r="G366" s="16"/>
      <c r="H366" s="1"/>
      <c r="I366" s="2"/>
      <c r="J366" s="3"/>
      <c r="K366" s="1"/>
      <c r="L366" s="2"/>
      <c r="M366" s="1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F366" s="57"/>
    </row>
    <row r="367" spans="1:32" s="56" customFormat="1" ht="43.8" customHeight="1" x14ac:dyDescent="0.3">
      <c r="A367" s="210"/>
      <c r="B367" s="4"/>
      <c r="C367" s="211"/>
      <c r="D367" s="212"/>
      <c r="E367" s="213"/>
      <c r="F367" s="213"/>
      <c r="G367" s="16"/>
      <c r="H367" s="1"/>
      <c r="I367" s="2"/>
      <c r="J367" s="3"/>
      <c r="K367" s="1"/>
      <c r="L367" s="2"/>
      <c r="M367" s="1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32" s="56" customFormat="1" ht="43.8" customHeight="1" x14ac:dyDescent="0.3">
      <c r="A368" s="210"/>
      <c r="B368" s="4"/>
      <c r="C368" s="211"/>
      <c r="D368" s="212"/>
      <c r="E368" s="213"/>
      <c r="F368" s="213"/>
      <c r="G368" s="16"/>
      <c r="H368" s="1"/>
      <c r="I368" s="2"/>
      <c r="J368" s="3"/>
      <c r="K368" s="1"/>
      <c r="L368" s="2"/>
      <c r="M368" s="1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72" spans="1:28" s="216" customFormat="1" ht="43.8" customHeight="1" x14ac:dyDescent="0.3">
      <c r="A372" s="210"/>
      <c r="B372" s="4"/>
      <c r="C372" s="211"/>
      <c r="D372" s="212"/>
      <c r="E372" s="213"/>
      <c r="F372" s="213"/>
      <c r="G372" s="16"/>
      <c r="H372" s="1"/>
      <c r="I372" s="2"/>
      <c r="J372" s="3"/>
      <c r="K372" s="1"/>
      <c r="L372" s="2"/>
      <c r="M372" s="1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s="217" customFormat="1" ht="43.8" customHeight="1" x14ac:dyDescent="0.3">
      <c r="A373" s="210"/>
      <c r="B373" s="4"/>
      <c r="C373" s="211"/>
      <c r="D373" s="212"/>
      <c r="E373" s="213"/>
      <c r="F373" s="213"/>
      <c r="G373" s="16"/>
      <c r="H373" s="1"/>
      <c r="I373" s="2"/>
      <c r="J373" s="3"/>
      <c r="K373" s="1"/>
      <c r="L373" s="2"/>
      <c r="M373" s="1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s="217" customFormat="1" ht="43.8" customHeight="1" x14ac:dyDescent="0.3">
      <c r="A374" s="210"/>
      <c r="B374" s="4"/>
      <c r="C374" s="211"/>
      <c r="D374" s="212"/>
      <c r="E374" s="213"/>
      <c r="F374" s="213"/>
      <c r="G374" s="16"/>
      <c r="H374" s="1"/>
      <c r="I374" s="2"/>
      <c r="J374" s="3"/>
      <c r="K374" s="1"/>
      <c r="L374" s="2"/>
      <c r="M374" s="1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84" spans="1:28" s="215" customFormat="1" ht="43.8" customHeight="1" x14ac:dyDescent="0.3">
      <c r="A384" s="210"/>
      <c r="B384" s="4"/>
      <c r="C384" s="211"/>
      <c r="D384" s="212"/>
      <c r="E384" s="213"/>
      <c r="F384" s="213"/>
      <c r="G384" s="16"/>
      <c r="H384" s="1"/>
      <c r="I384" s="2"/>
      <c r="J384" s="3"/>
      <c r="K384" s="1"/>
      <c r="L384" s="2"/>
      <c r="M384" s="1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401" spans="1:31" s="218" customFormat="1" ht="43.8" customHeight="1" x14ac:dyDescent="0.3">
      <c r="A401" s="210"/>
      <c r="B401" s="4"/>
      <c r="C401" s="211"/>
      <c r="D401" s="212"/>
      <c r="E401" s="213"/>
      <c r="F401" s="213"/>
      <c r="G401" s="16"/>
      <c r="H401" s="1"/>
      <c r="I401" s="2"/>
      <c r="J401" s="3"/>
      <c r="K401" s="1"/>
      <c r="L401" s="2"/>
      <c r="M401" s="1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31" s="218" customFormat="1" ht="43.8" customHeight="1" x14ac:dyDescent="0.3">
      <c r="A402" s="210"/>
      <c r="B402" s="4"/>
      <c r="C402" s="211"/>
      <c r="D402" s="212"/>
      <c r="E402" s="213"/>
      <c r="F402" s="213"/>
      <c r="G402" s="16"/>
      <c r="H402" s="1"/>
      <c r="I402" s="2"/>
      <c r="J402" s="3"/>
      <c r="K402" s="1"/>
      <c r="L402" s="2"/>
      <c r="M402" s="1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31" s="218" customFormat="1" ht="43.8" customHeight="1" x14ac:dyDescent="0.3">
      <c r="A403" s="210"/>
      <c r="B403" s="4"/>
      <c r="C403" s="211"/>
      <c r="D403" s="212"/>
      <c r="E403" s="213"/>
      <c r="F403" s="213"/>
      <c r="G403" s="16"/>
      <c r="H403" s="1"/>
      <c r="I403" s="2"/>
      <c r="J403" s="3"/>
      <c r="K403" s="1"/>
      <c r="L403" s="2"/>
      <c r="M403" s="1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5" spans="1:31" s="217" customFormat="1" ht="43.8" customHeight="1" x14ac:dyDescent="0.3">
      <c r="A405" s="210"/>
      <c r="B405" s="4"/>
      <c r="C405" s="211"/>
      <c r="D405" s="212"/>
      <c r="E405" s="213"/>
      <c r="F405" s="213"/>
      <c r="G405" s="16"/>
      <c r="H405" s="1"/>
      <c r="I405" s="2"/>
      <c r="J405" s="3"/>
      <c r="K405" s="1"/>
      <c r="L405" s="2"/>
      <c r="M405" s="1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10" spans="1:31" s="217" customFormat="1" ht="43.8" customHeight="1" x14ac:dyDescent="0.3">
      <c r="A410" s="210"/>
      <c r="B410" s="4"/>
      <c r="C410" s="211"/>
      <c r="D410" s="212"/>
      <c r="E410" s="213"/>
      <c r="F410" s="213"/>
      <c r="G410" s="16"/>
      <c r="H410" s="1"/>
      <c r="I410" s="2"/>
      <c r="J410" s="3"/>
      <c r="K410" s="1"/>
      <c r="L410" s="2"/>
      <c r="M410" s="1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2" spans="1:31" s="39" customFormat="1" ht="43.8" customHeight="1" x14ac:dyDescent="0.3">
      <c r="A412" s="210"/>
      <c r="B412" s="4"/>
      <c r="C412" s="211"/>
      <c r="D412" s="212"/>
      <c r="E412" s="213"/>
      <c r="F412" s="213"/>
      <c r="G412" s="16"/>
      <c r="H412" s="1"/>
      <c r="I412" s="2"/>
      <c r="J412" s="3"/>
      <c r="K412" s="1"/>
      <c r="L412" s="2"/>
      <c r="M412" s="1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31" s="39" customFormat="1" ht="43.8" customHeight="1" x14ac:dyDescent="0.3">
      <c r="A413" s="210"/>
      <c r="B413" s="4"/>
      <c r="C413" s="211"/>
      <c r="D413" s="212"/>
      <c r="E413" s="213"/>
      <c r="F413" s="213"/>
      <c r="G413" s="16"/>
      <c r="H413" s="1"/>
      <c r="I413" s="2"/>
      <c r="J413" s="3"/>
      <c r="K413" s="1"/>
      <c r="L413" s="2"/>
      <c r="M413" s="1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31" s="56" customFormat="1" ht="43.8" customHeight="1" x14ac:dyDescent="0.3">
      <c r="A414" s="210"/>
      <c r="B414" s="4"/>
      <c r="C414" s="211"/>
      <c r="D414" s="212"/>
      <c r="E414" s="213"/>
      <c r="F414" s="213"/>
      <c r="G414" s="16"/>
      <c r="H414" s="1"/>
      <c r="I414" s="2"/>
      <c r="J414" s="3"/>
      <c r="K414" s="1"/>
      <c r="L414" s="2"/>
      <c r="M414" s="1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E414" s="57" t="e">
        <f>#REF!+#REF!+#REF!+#REF!</f>
        <v>#REF!</v>
      </c>
    </row>
    <row r="415" spans="1:31" s="67" customFormat="1" ht="43.8" customHeight="1" x14ac:dyDescent="0.3">
      <c r="A415" s="210"/>
      <c r="B415" s="4"/>
      <c r="C415" s="211"/>
      <c r="D415" s="212"/>
      <c r="E415" s="213"/>
      <c r="F415" s="213"/>
      <c r="G415" s="16"/>
      <c r="H415" s="1"/>
      <c r="I415" s="2"/>
      <c r="J415" s="3"/>
      <c r="K415" s="1"/>
      <c r="L415" s="2"/>
      <c r="M415" s="1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31" s="75" customFormat="1" ht="43.8" customHeight="1" x14ac:dyDescent="0.3">
      <c r="A416" s="210"/>
      <c r="B416" s="4"/>
      <c r="C416" s="211"/>
      <c r="D416" s="212"/>
      <c r="E416" s="213"/>
      <c r="F416" s="213"/>
      <c r="G416" s="16"/>
      <c r="H416" s="1"/>
      <c r="I416" s="2"/>
      <c r="J416" s="3"/>
      <c r="K416" s="1"/>
      <c r="L416" s="2"/>
      <c r="M416" s="1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s="75" customFormat="1" ht="43.8" customHeight="1" x14ac:dyDescent="0.3">
      <c r="A417" s="210"/>
      <c r="B417" s="4"/>
      <c r="C417" s="211"/>
      <c r="D417" s="212"/>
      <c r="E417" s="213"/>
      <c r="F417" s="213"/>
      <c r="G417" s="16"/>
      <c r="H417" s="1"/>
      <c r="I417" s="2"/>
      <c r="J417" s="3"/>
      <c r="K417" s="1"/>
      <c r="L417" s="2"/>
      <c r="M417" s="1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s="84" customFormat="1" ht="43.8" customHeight="1" x14ac:dyDescent="0.3">
      <c r="A418" s="210"/>
      <c r="B418" s="4"/>
      <c r="C418" s="211"/>
      <c r="D418" s="212"/>
      <c r="E418" s="213"/>
      <c r="F418" s="213"/>
      <c r="G418" s="16"/>
      <c r="H418" s="1"/>
      <c r="I418" s="2"/>
      <c r="J418" s="3"/>
      <c r="K418" s="1"/>
      <c r="L418" s="2"/>
      <c r="M418" s="1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s="84" customFormat="1" ht="43.8" customHeight="1" x14ac:dyDescent="0.3">
      <c r="A419" s="210"/>
      <c r="B419" s="4"/>
      <c r="C419" s="211"/>
      <c r="D419" s="212"/>
      <c r="E419" s="213"/>
      <c r="F419" s="213"/>
      <c r="G419" s="16"/>
      <c r="H419" s="1"/>
      <c r="I419" s="2"/>
      <c r="J419" s="3"/>
      <c r="K419" s="1"/>
      <c r="L419" s="2"/>
      <c r="M419" s="1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s="84" customFormat="1" ht="43.8" customHeight="1" x14ac:dyDescent="0.3">
      <c r="A420" s="210"/>
      <c r="B420" s="4"/>
      <c r="C420" s="211"/>
      <c r="D420" s="212"/>
      <c r="E420" s="213"/>
      <c r="F420" s="213"/>
      <c r="G420" s="16"/>
      <c r="H420" s="1"/>
      <c r="I420" s="2"/>
      <c r="J420" s="3"/>
      <c r="K420" s="1"/>
      <c r="L420" s="2"/>
      <c r="M420" s="1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s="94" customFormat="1" ht="43.8" customHeight="1" x14ac:dyDescent="0.3">
      <c r="A421" s="210"/>
      <c r="B421" s="4"/>
      <c r="C421" s="211"/>
      <c r="D421" s="212"/>
      <c r="E421" s="213"/>
      <c r="F421" s="213"/>
      <c r="G421" s="16"/>
      <c r="H421" s="1"/>
      <c r="I421" s="2"/>
      <c r="J421" s="3"/>
      <c r="K421" s="1"/>
      <c r="L421" s="2"/>
      <c r="M421" s="1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s="75" customFormat="1" ht="43.8" customHeight="1" x14ac:dyDescent="0.3">
      <c r="A422" s="210"/>
      <c r="B422" s="4"/>
      <c r="C422" s="211"/>
      <c r="D422" s="212"/>
      <c r="E422" s="213"/>
      <c r="F422" s="213"/>
      <c r="G422" s="16"/>
      <c r="H422" s="1"/>
      <c r="I422" s="2"/>
      <c r="J422" s="3"/>
      <c r="K422" s="1"/>
      <c r="L422" s="2"/>
      <c r="M422" s="1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s="111" customFormat="1" ht="43.8" customHeight="1" x14ac:dyDescent="0.3">
      <c r="A423" s="210"/>
      <c r="B423" s="4"/>
      <c r="C423" s="211"/>
      <c r="D423" s="212"/>
      <c r="E423" s="213"/>
      <c r="F423" s="213"/>
      <c r="G423" s="16"/>
      <c r="H423" s="1"/>
      <c r="I423" s="2"/>
      <c r="J423" s="3"/>
      <c r="K423" s="1"/>
      <c r="L423" s="2"/>
      <c r="M423" s="1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s="111" customFormat="1" ht="43.8" customHeight="1" x14ac:dyDescent="0.3">
      <c r="A424" s="210"/>
      <c r="B424" s="4"/>
      <c r="C424" s="211"/>
      <c r="D424" s="212"/>
      <c r="E424" s="213"/>
      <c r="F424" s="213"/>
      <c r="G424" s="16"/>
      <c r="H424" s="1"/>
      <c r="I424" s="2"/>
      <c r="J424" s="3"/>
      <c r="K424" s="1"/>
      <c r="L424" s="2"/>
      <c r="M424" s="1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s="111" customFormat="1" ht="43.8" customHeight="1" x14ac:dyDescent="0.3">
      <c r="A425" s="210"/>
      <c r="B425" s="4"/>
      <c r="C425" s="211"/>
      <c r="D425" s="212"/>
      <c r="E425" s="213"/>
      <c r="F425" s="213"/>
      <c r="G425" s="16"/>
      <c r="H425" s="1"/>
      <c r="I425" s="2"/>
      <c r="J425" s="3"/>
      <c r="K425" s="1"/>
      <c r="L425" s="2"/>
      <c r="M425" s="1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s="111" customFormat="1" ht="43.8" customHeight="1" x14ac:dyDescent="0.3">
      <c r="A426" s="210"/>
      <c r="B426" s="4"/>
      <c r="C426" s="211"/>
      <c r="D426" s="212"/>
      <c r="E426" s="213"/>
      <c r="F426" s="213"/>
      <c r="G426" s="16"/>
      <c r="H426" s="1"/>
      <c r="I426" s="2"/>
      <c r="J426" s="3"/>
      <c r="K426" s="1"/>
      <c r="L426" s="2"/>
      <c r="M426" s="1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s="128" customFormat="1" ht="43.8" customHeight="1" x14ac:dyDescent="0.3">
      <c r="A427" s="210"/>
      <c r="B427" s="4"/>
      <c r="C427" s="211"/>
      <c r="D427" s="212"/>
      <c r="E427" s="213"/>
      <c r="F427" s="213"/>
      <c r="G427" s="16"/>
      <c r="H427" s="1"/>
      <c r="I427" s="2"/>
      <c r="J427" s="3"/>
      <c r="K427" s="1"/>
      <c r="L427" s="2"/>
      <c r="M427" s="1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s="67" customFormat="1" ht="43.8" customHeight="1" x14ac:dyDescent="0.3">
      <c r="A428" s="210"/>
      <c r="B428" s="4"/>
      <c r="C428" s="211"/>
      <c r="D428" s="212"/>
      <c r="E428" s="213"/>
      <c r="F428" s="213"/>
      <c r="G428" s="16"/>
      <c r="H428" s="1"/>
      <c r="I428" s="2"/>
      <c r="J428" s="3"/>
      <c r="K428" s="1"/>
      <c r="L428" s="2"/>
      <c r="M428" s="1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s="67" customFormat="1" ht="43.8" customHeight="1" x14ac:dyDescent="0.3">
      <c r="A429" s="210"/>
      <c r="B429" s="4"/>
      <c r="C429" s="211"/>
      <c r="D429" s="212"/>
      <c r="E429" s="213"/>
      <c r="F429" s="213"/>
      <c r="G429" s="16"/>
      <c r="H429" s="1"/>
      <c r="I429" s="2"/>
      <c r="J429" s="3"/>
      <c r="K429" s="1"/>
      <c r="L429" s="2"/>
      <c r="M429" s="1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s="67" customFormat="1" ht="43.8" customHeight="1" x14ac:dyDescent="0.3">
      <c r="A430" s="210"/>
      <c r="B430" s="4"/>
      <c r="C430" s="211"/>
      <c r="D430" s="212"/>
      <c r="E430" s="213"/>
      <c r="F430" s="213"/>
      <c r="G430" s="16"/>
      <c r="H430" s="1"/>
      <c r="I430" s="2"/>
      <c r="J430" s="3"/>
      <c r="K430" s="1"/>
      <c r="L430" s="2"/>
      <c r="M430" s="1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s="214" customFormat="1" ht="43.8" customHeight="1" x14ac:dyDescent="0.3">
      <c r="A431" s="210"/>
      <c r="B431" s="4"/>
      <c r="C431" s="211"/>
      <c r="D431" s="212"/>
      <c r="E431" s="213"/>
      <c r="F431" s="213"/>
      <c r="G431" s="16"/>
      <c r="H431" s="1"/>
      <c r="I431" s="2"/>
      <c r="J431" s="3"/>
      <c r="K431" s="1"/>
      <c r="L431" s="2"/>
      <c r="M431" s="1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s="56" customFormat="1" ht="43.8" customHeight="1" x14ac:dyDescent="0.3">
      <c r="A432" s="210"/>
      <c r="B432" s="4"/>
      <c r="C432" s="211"/>
      <c r="D432" s="212"/>
      <c r="E432" s="213"/>
      <c r="F432" s="213"/>
      <c r="G432" s="16"/>
      <c r="H432" s="1"/>
      <c r="I432" s="2"/>
      <c r="J432" s="3"/>
      <c r="K432" s="1"/>
      <c r="L432" s="2"/>
      <c r="M432" s="1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s="56" customFormat="1" ht="43.8" customHeight="1" x14ac:dyDescent="0.3">
      <c r="A433" s="210"/>
      <c r="B433" s="4"/>
      <c r="C433" s="211"/>
      <c r="D433" s="212"/>
      <c r="E433" s="213"/>
      <c r="F433" s="213"/>
      <c r="G433" s="16"/>
      <c r="H433" s="1"/>
      <c r="I433" s="2"/>
      <c r="J433" s="3"/>
      <c r="K433" s="1"/>
      <c r="L433" s="2"/>
      <c r="M433" s="1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s="56" customFormat="1" ht="43.8" customHeight="1" x14ac:dyDescent="0.3">
      <c r="A434" s="210"/>
      <c r="B434" s="4"/>
      <c r="C434" s="211"/>
      <c r="D434" s="212"/>
      <c r="E434" s="213"/>
      <c r="F434" s="213"/>
      <c r="G434" s="16"/>
      <c r="H434" s="1"/>
      <c r="I434" s="2"/>
      <c r="J434" s="3"/>
      <c r="K434" s="1"/>
      <c r="L434" s="2"/>
      <c r="M434" s="1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s="56" customFormat="1" ht="43.8" customHeight="1" x14ac:dyDescent="0.3">
      <c r="A435" s="210"/>
      <c r="B435" s="4"/>
      <c r="C435" s="211"/>
      <c r="D435" s="212"/>
      <c r="E435" s="213"/>
      <c r="F435" s="213"/>
      <c r="G435" s="16"/>
      <c r="H435" s="1"/>
      <c r="I435" s="2"/>
      <c r="J435" s="3"/>
      <c r="K435" s="1"/>
      <c r="L435" s="2"/>
      <c r="M435" s="1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s="56" customFormat="1" ht="43.8" customHeight="1" x14ac:dyDescent="0.3">
      <c r="A436" s="210"/>
      <c r="B436" s="4"/>
      <c r="C436" s="211"/>
      <c r="D436" s="212"/>
      <c r="E436" s="213"/>
      <c r="F436" s="213"/>
      <c r="G436" s="16"/>
      <c r="H436" s="1"/>
      <c r="I436" s="2"/>
      <c r="J436" s="3"/>
      <c r="K436" s="1"/>
      <c r="L436" s="2"/>
      <c r="M436" s="1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s="56" customFormat="1" ht="43.8" customHeight="1" x14ac:dyDescent="0.3">
      <c r="A437" s="210"/>
      <c r="B437" s="4"/>
      <c r="C437" s="211"/>
      <c r="D437" s="212"/>
      <c r="E437" s="213"/>
      <c r="F437" s="213"/>
      <c r="G437" s="16"/>
      <c r="H437" s="1"/>
      <c r="I437" s="2"/>
      <c r="J437" s="3"/>
      <c r="K437" s="1"/>
      <c r="L437" s="2"/>
      <c r="M437" s="1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s="56" customFormat="1" ht="43.8" customHeight="1" x14ac:dyDescent="0.3">
      <c r="A438" s="210"/>
      <c r="B438" s="4"/>
      <c r="C438" s="211"/>
      <c r="D438" s="212"/>
      <c r="E438" s="213"/>
      <c r="F438" s="213"/>
      <c r="G438" s="16"/>
      <c r="H438" s="1"/>
      <c r="I438" s="2"/>
      <c r="J438" s="3"/>
      <c r="K438" s="1"/>
      <c r="L438" s="2"/>
      <c r="M438" s="1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42" spans="1:28" s="216" customFormat="1" ht="43.8" customHeight="1" x14ac:dyDescent="0.3">
      <c r="A442" s="210"/>
      <c r="B442" s="4"/>
      <c r="C442" s="211"/>
      <c r="D442" s="212"/>
      <c r="E442" s="213"/>
      <c r="F442" s="213"/>
      <c r="G442" s="16"/>
      <c r="H442" s="1"/>
      <c r="I442" s="2"/>
      <c r="J442" s="3"/>
      <c r="K442" s="1"/>
      <c r="L442" s="2"/>
      <c r="M442" s="1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s="217" customFormat="1" ht="43.8" customHeight="1" x14ac:dyDescent="0.3">
      <c r="A443" s="210"/>
      <c r="B443" s="4"/>
      <c r="C443" s="211"/>
      <c r="D443" s="212"/>
      <c r="E443" s="213"/>
      <c r="F443" s="213"/>
      <c r="G443" s="16"/>
      <c r="H443" s="1"/>
      <c r="I443" s="2"/>
      <c r="J443" s="3"/>
      <c r="K443" s="1"/>
      <c r="L443" s="2"/>
      <c r="M443" s="1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s="217" customFormat="1" ht="43.8" customHeight="1" x14ac:dyDescent="0.3">
      <c r="A444" s="210"/>
      <c r="B444" s="4"/>
      <c r="C444" s="211"/>
      <c r="D444" s="212"/>
      <c r="E444" s="213"/>
      <c r="F444" s="213"/>
      <c r="G444" s="16"/>
      <c r="H444" s="1"/>
      <c r="I444" s="2"/>
      <c r="J444" s="3"/>
      <c r="K444" s="1"/>
      <c r="L444" s="2"/>
      <c r="M444" s="1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58" spans="1:28" s="215" customFormat="1" ht="43.8" customHeight="1" x14ac:dyDescent="0.3">
      <c r="A458" s="210"/>
      <c r="B458" s="4"/>
      <c r="C458" s="211"/>
      <c r="D458" s="212"/>
      <c r="E458" s="213"/>
      <c r="F458" s="213"/>
      <c r="G458" s="16"/>
      <c r="H458" s="1"/>
      <c r="I458" s="2"/>
      <c r="J458" s="3"/>
      <c r="K458" s="1"/>
      <c r="L458" s="2"/>
      <c r="M458" s="1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72" spans="1:28" s="218" customFormat="1" ht="43.8" customHeight="1" x14ac:dyDescent="0.3">
      <c r="A472" s="210"/>
      <c r="B472" s="4"/>
      <c r="C472" s="211"/>
      <c r="D472" s="212"/>
      <c r="E472" s="213"/>
      <c r="F472" s="213"/>
      <c r="G472" s="16"/>
      <c r="H472" s="1"/>
      <c r="I472" s="2"/>
      <c r="J472" s="3"/>
      <c r="K472" s="1"/>
      <c r="L472" s="2"/>
      <c r="M472" s="1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s="218" customFormat="1" ht="43.8" customHeight="1" x14ac:dyDescent="0.3">
      <c r="A473" s="210"/>
      <c r="B473" s="4"/>
      <c r="C473" s="211"/>
      <c r="D473" s="212"/>
      <c r="E473" s="213"/>
      <c r="F473" s="213"/>
      <c r="G473" s="16"/>
      <c r="H473" s="1"/>
      <c r="I473" s="2"/>
      <c r="J473" s="3"/>
      <c r="K473" s="1"/>
      <c r="L473" s="2"/>
      <c r="M473" s="1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s="218" customFormat="1" ht="43.8" customHeight="1" x14ac:dyDescent="0.3">
      <c r="A474" s="210"/>
      <c r="B474" s="4"/>
      <c r="C474" s="211"/>
      <c r="D474" s="212"/>
      <c r="E474" s="213"/>
      <c r="F474" s="213"/>
      <c r="G474" s="16"/>
      <c r="H474" s="1"/>
      <c r="I474" s="2"/>
      <c r="J474" s="3"/>
      <c r="K474" s="1"/>
      <c r="L474" s="2"/>
      <c r="M474" s="1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6" spans="1:28" s="217" customFormat="1" ht="43.8" customHeight="1" x14ac:dyDescent="0.3">
      <c r="A476" s="210"/>
      <c r="B476" s="4"/>
      <c r="C476" s="211"/>
      <c r="D476" s="212"/>
      <c r="E476" s="213"/>
      <c r="F476" s="213"/>
      <c r="G476" s="16"/>
      <c r="H476" s="1"/>
      <c r="I476" s="2"/>
      <c r="J476" s="3"/>
      <c r="K476" s="1"/>
      <c r="L476" s="2"/>
      <c r="M476" s="1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81" spans="1:28" s="217" customFormat="1" ht="43.8" customHeight="1" x14ac:dyDescent="0.3">
      <c r="A481" s="210"/>
      <c r="B481" s="4"/>
      <c r="C481" s="211"/>
      <c r="D481" s="212"/>
      <c r="E481" s="213"/>
      <c r="F481" s="213"/>
      <c r="G481" s="16"/>
      <c r="H481" s="1"/>
      <c r="I481" s="2"/>
      <c r="J481" s="3"/>
      <c r="K481" s="1"/>
      <c r="L481" s="2"/>
      <c r="M481" s="1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3" spans="1:28" s="39" customFormat="1" ht="43.8" customHeight="1" x14ac:dyDescent="0.3">
      <c r="A483" s="210"/>
      <c r="B483" s="4"/>
      <c r="C483" s="211"/>
      <c r="D483" s="212"/>
      <c r="E483" s="213"/>
      <c r="F483" s="213"/>
      <c r="G483" s="16"/>
      <c r="H483" s="1"/>
      <c r="I483" s="2"/>
      <c r="J483" s="3"/>
      <c r="K483" s="1"/>
      <c r="L483" s="2"/>
      <c r="M483" s="1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s="39" customFormat="1" ht="43.8" customHeight="1" x14ac:dyDescent="0.3">
      <c r="A484" s="210"/>
      <c r="B484" s="4"/>
      <c r="C484" s="211"/>
      <c r="D484" s="212"/>
      <c r="E484" s="213"/>
      <c r="F484" s="213"/>
      <c r="G484" s="16"/>
      <c r="H484" s="1"/>
      <c r="I484" s="2"/>
      <c r="J484" s="3"/>
      <c r="K484" s="1"/>
      <c r="L484" s="2"/>
      <c r="M484" s="1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s="56" customFormat="1" ht="43.8" customHeight="1" x14ac:dyDescent="0.3">
      <c r="A485" s="210"/>
      <c r="B485" s="4"/>
      <c r="C485" s="211"/>
      <c r="D485" s="212"/>
      <c r="E485" s="213"/>
      <c r="F485" s="213"/>
      <c r="G485" s="16"/>
      <c r="H485" s="1"/>
      <c r="I485" s="2"/>
      <c r="J485" s="3"/>
      <c r="K485" s="1"/>
      <c r="L485" s="2"/>
      <c r="M485" s="1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s="67" customFormat="1" ht="43.8" customHeight="1" x14ac:dyDescent="0.3">
      <c r="A486" s="210"/>
      <c r="B486" s="4"/>
      <c r="C486" s="211"/>
      <c r="D486" s="212"/>
      <c r="E486" s="213"/>
      <c r="F486" s="213"/>
      <c r="G486" s="16"/>
      <c r="H486" s="1"/>
      <c r="I486" s="2"/>
      <c r="J486" s="3"/>
      <c r="K486" s="1"/>
      <c r="L486" s="2"/>
      <c r="M486" s="1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s="75" customFormat="1" ht="43.8" customHeight="1" x14ac:dyDescent="0.3">
      <c r="A487" s="210"/>
      <c r="B487" s="4"/>
      <c r="C487" s="211"/>
      <c r="D487" s="212"/>
      <c r="E487" s="213"/>
      <c r="F487" s="213"/>
      <c r="G487" s="16"/>
      <c r="H487" s="1"/>
      <c r="I487" s="2"/>
      <c r="J487" s="3"/>
      <c r="K487" s="1"/>
      <c r="L487" s="2"/>
      <c r="M487" s="1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s="75" customFormat="1" ht="43.8" customHeight="1" x14ac:dyDescent="0.3">
      <c r="A488" s="210"/>
      <c r="B488" s="4"/>
      <c r="C488" s="211"/>
      <c r="D488" s="212"/>
      <c r="E488" s="213"/>
      <c r="F488" s="213"/>
      <c r="G488" s="16"/>
      <c r="H488" s="1"/>
      <c r="I488" s="2"/>
      <c r="J488" s="3"/>
      <c r="K488" s="1"/>
      <c r="L488" s="2"/>
      <c r="M488" s="1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s="84" customFormat="1" ht="43.8" customHeight="1" x14ac:dyDescent="0.3">
      <c r="A489" s="210"/>
      <c r="B489" s="4"/>
      <c r="C489" s="211"/>
      <c r="D489" s="212"/>
      <c r="E489" s="213"/>
      <c r="F489" s="213"/>
      <c r="G489" s="16"/>
      <c r="H489" s="1"/>
      <c r="I489" s="2"/>
      <c r="J489" s="3"/>
      <c r="K489" s="1"/>
      <c r="L489" s="2"/>
      <c r="M489" s="1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s="84" customFormat="1" ht="43.8" customHeight="1" x14ac:dyDescent="0.3">
      <c r="A490" s="210"/>
      <c r="B490" s="4"/>
      <c r="C490" s="211"/>
      <c r="D490" s="212"/>
      <c r="E490" s="213"/>
      <c r="F490" s="213"/>
      <c r="G490" s="16"/>
      <c r="H490" s="1"/>
      <c r="I490" s="2"/>
      <c r="J490" s="3"/>
      <c r="K490" s="1"/>
      <c r="L490" s="2"/>
      <c r="M490" s="1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s="84" customFormat="1" ht="43.8" customHeight="1" x14ac:dyDescent="0.3">
      <c r="A491" s="210"/>
      <c r="B491" s="4"/>
      <c r="C491" s="211"/>
      <c r="D491" s="212"/>
      <c r="E491" s="213"/>
      <c r="F491" s="213"/>
      <c r="G491" s="16"/>
      <c r="H491" s="1"/>
      <c r="I491" s="2"/>
      <c r="J491" s="3"/>
      <c r="K491" s="1"/>
      <c r="L491" s="2"/>
      <c r="M491" s="1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s="94" customFormat="1" ht="43.8" customHeight="1" x14ac:dyDescent="0.3">
      <c r="A492" s="210"/>
      <c r="B492" s="4"/>
      <c r="C492" s="211"/>
      <c r="D492" s="212"/>
      <c r="E492" s="213"/>
      <c r="F492" s="213"/>
      <c r="G492" s="16"/>
      <c r="H492" s="1"/>
      <c r="I492" s="2"/>
      <c r="J492" s="3"/>
      <c r="K492" s="1"/>
      <c r="L492" s="2"/>
      <c r="M492" s="1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s="75" customFormat="1" ht="43.8" customHeight="1" x14ac:dyDescent="0.3">
      <c r="A493" s="210"/>
      <c r="B493" s="4"/>
      <c r="C493" s="211"/>
      <c r="D493" s="212"/>
      <c r="E493" s="213"/>
      <c r="F493" s="213"/>
      <c r="G493" s="16"/>
      <c r="H493" s="1"/>
      <c r="I493" s="2"/>
      <c r="J493" s="3"/>
      <c r="K493" s="1"/>
      <c r="L493" s="2"/>
      <c r="M493" s="1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s="111" customFormat="1" ht="43.8" customHeight="1" x14ac:dyDescent="0.3">
      <c r="A494" s="210"/>
      <c r="B494" s="4"/>
      <c r="C494" s="211"/>
      <c r="D494" s="212"/>
      <c r="E494" s="213"/>
      <c r="F494" s="213"/>
      <c r="G494" s="16"/>
      <c r="H494" s="1"/>
      <c r="I494" s="2"/>
      <c r="J494" s="3"/>
      <c r="K494" s="1"/>
      <c r="L494" s="2"/>
      <c r="M494" s="1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s="111" customFormat="1" ht="43.8" customHeight="1" x14ac:dyDescent="0.3">
      <c r="A495" s="210"/>
      <c r="B495" s="4"/>
      <c r="C495" s="211"/>
      <c r="D495" s="212"/>
      <c r="E495" s="213"/>
      <c r="F495" s="213"/>
      <c r="G495" s="16"/>
      <c r="H495" s="1"/>
      <c r="I495" s="2"/>
      <c r="J495" s="3"/>
      <c r="K495" s="1"/>
      <c r="L495" s="2"/>
      <c r="M495" s="1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s="111" customFormat="1" ht="43.8" customHeight="1" x14ac:dyDescent="0.3">
      <c r="A496" s="210"/>
      <c r="B496" s="4"/>
      <c r="C496" s="211"/>
      <c r="D496" s="212"/>
      <c r="E496" s="213"/>
      <c r="F496" s="213"/>
      <c r="G496" s="16"/>
      <c r="H496" s="1"/>
      <c r="I496" s="2"/>
      <c r="J496" s="3"/>
      <c r="K496" s="1"/>
      <c r="L496" s="2"/>
      <c r="M496" s="1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s="111" customFormat="1" ht="43.8" customHeight="1" x14ac:dyDescent="0.3">
      <c r="A497" s="210"/>
      <c r="B497" s="4"/>
      <c r="C497" s="211"/>
      <c r="D497" s="212"/>
      <c r="E497" s="213"/>
      <c r="F497" s="213"/>
      <c r="G497" s="16"/>
      <c r="H497" s="1"/>
      <c r="I497" s="2"/>
      <c r="J497" s="3"/>
      <c r="K497" s="1"/>
      <c r="L497" s="2"/>
      <c r="M497" s="1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s="128" customFormat="1" ht="43.8" customHeight="1" x14ac:dyDescent="0.3">
      <c r="A498" s="210"/>
      <c r="B498" s="4"/>
      <c r="C498" s="211"/>
      <c r="D498" s="212"/>
      <c r="E498" s="213"/>
      <c r="F498" s="213"/>
      <c r="G498" s="16"/>
      <c r="H498" s="1"/>
      <c r="I498" s="2"/>
      <c r="J498" s="3"/>
      <c r="K498" s="1"/>
      <c r="L498" s="2"/>
      <c r="M498" s="1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s="67" customFormat="1" ht="43.8" customHeight="1" x14ac:dyDescent="0.3">
      <c r="A499" s="210"/>
      <c r="B499" s="4"/>
      <c r="C499" s="211"/>
      <c r="D499" s="212"/>
      <c r="E499" s="213"/>
      <c r="F499" s="213"/>
      <c r="G499" s="16"/>
      <c r="H499" s="1"/>
      <c r="I499" s="2"/>
      <c r="J499" s="3"/>
      <c r="K499" s="1"/>
      <c r="L499" s="2"/>
      <c r="M499" s="1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s="67" customFormat="1" ht="43.8" customHeight="1" x14ac:dyDescent="0.3">
      <c r="A500" s="210"/>
      <c r="B500" s="4"/>
      <c r="C500" s="211"/>
      <c r="D500" s="212"/>
      <c r="E500" s="213"/>
      <c r="F500" s="213"/>
      <c r="G500" s="16"/>
      <c r="H500" s="1"/>
      <c r="I500" s="2"/>
      <c r="J500" s="3"/>
      <c r="K500" s="1"/>
      <c r="L500" s="2"/>
      <c r="M500" s="1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s="67" customFormat="1" ht="43.8" customHeight="1" x14ac:dyDescent="0.3">
      <c r="A501" s="210"/>
      <c r="B501" s="4"/>
      <c r="C501" s="211"/>
      <c r="D501" s="212"/>
      <c r="E501" s="213"/>
      <c r="F501" s="213"/>
      <c r="G501" s="16"/>
      <c r="H501" s="1"/>
      <c r="I501" s="2"/>
      <c r="J501" s="3"/>
      <c r="K501" s="1"/>
      <c r="L501" s="2"/>
      <c r="M501" s="1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s="214" customFormat="1" ht="43.8" customHeight="1" x14ac:dyDescent="0.3">
      <c r="A502" s="210"/>
      <c r="B502" s="4"/>
      <c r="C502" s="211"/>
      <c r="D502" s="212"/>
      <c r="E502" s="213"/>
      <c r="F502" s="213"/>
      <c r="G502" s="16"/>
      <c r="H502" s="1"/>
      <c r="I502" s="2"/>
      <c r="J502" s="3"/>
      <c r="K502" s="1"/>
      <c r="L502" s="2"/>
      <c r="M502" s="1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s="56" customFormat="1" ht="43.8" customHeight="1" x14ac:dyDescent="0.3">
      <c r="A503" s="210"/>
      <c r="B503" s="4"/>
      <c r="C503" s="211"/>
      <c r="D503" s="212"/>
      <c r="E503" s="213"/>
      <c r="F503" s="213"/>
      <c r="G503" s="16"/>
      <c r="H503" s="1"/>
      <c r="I503" s="2"/>
      <c r="J503" s="3"/>
      <c r="K503" s="1"/>
      <c r="L503" s="2"/>
      <c r="M503" s="1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s="56" customFormat="1" ht="43.8" customHeight="1" x14ac:dyDescent="0.3">
      <c r="A504" s="210"/>
      <c r="B504" s="4"/>
      <c r="C504" s="211"/>
      <c r="D504" s="212"/>
      <c r="E504" s="213"/>
      <c r="F504" s="213"/>
      <c r="G504" s="16"/>
      <c r="H504" s="1"/>
      <c r="I504" s="2"/>
      <c r="J504" s="3"/>
      <c r="K504" s="1"/>
      <c r="L504" s="2"/>
      <c r="M504" s="1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s="56" customFormat="1" ht="43.8" customHeight="1" x14ac:dyDescent="0.3">
      <c r="A505" s="210"/>
      <c r="B505" s="4"/>
      <c r="C505" s="211"/>
      <c r="D505" s="212"/>
      <c r="E505" s="213"/>
      <c r="F505" s="213"/>
      <c r="G505" s="16"/>
      <c r="H505" s="1"/>
      <c r="I505" s="2"/>
      <c r="J505" s="3"/>
      <c r="K505" s="1"/>
      <c r="L505" s="2"/>
      <c r="M505" s="1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s="56" customFormat="1" ht="43.8" customHeight="1" x14ac:dyDescent="0.3">
      <c r="A506" s="210"/>
      <c r="B506" s="4"/>
      <c r="C506" s="211"/>
      <c r="D506" s="212"/>
      <c r="E506" s="213"/>
      <c r="F506" s="213"/>
      <c r="G506" s="16"/>
      <c r="H506" s="1"/>
      <c r="I506" s="2"/>
      <c r="J506" s="3"/>
      <c r="K506" s="1"/>
      <c r="L506" s="2"/>
      <c r="M506" s="1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s="56" customFormat="1" ht="43.8" customHeight="1" x14ac:dyDescent="0.3">
      <c r="A507" s="210"/>
      <c r="B507" s="4"/>
      <c r="C507" s="211"/>
      <c r="D507" s="212"/>
      <c r="E507" s="213"/>
      <c r="F507" s="213"/>
      <c r="G507" s="16"/>
      <c r="H507" s="1"/>
      <c r="I507" s="2"/>
      <c r="J507" s="3"/>
      <c r="K507" s="1"/>
      <c r="L507" s="2"/>
      <c r="M507" s="1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s="56" customFormat="1" ht="43.8" customHeight="1" x14ac:dyDescent="0.3">
      <c r="A508" s="210"/>
      <c r="B508" s="4"/>
      <c r="C508" s="211"/>
      <c r="D508" s="212"/>
      <c r="E508" s="213"/>
      <c r="F508" s="213"/>
      <c r="G508" s="16"/>
      <c r="H508" s="1"/>
      <c r="I508" s="2"/>
      <c r="J508" s="3"/>
      <c r="K508" s="1"/>
      <c r="L508" s="2"/>
      <c r="M508" s="1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12" spans="1:28" s="216" customFormat="1" ht="43.8" customHeight="1" x14ac:dyDescent="0.3">
      <c r="A512" s="210"/>
      <c r="B512" s="4"/>
      <c r="C512" s="211"/>
      <c r="D512" s="212"/>
      <c r="E512" s="213"/>
      <c r="F512" s="213"/>
      <c r="G512" s="16"/>
      <c r="H512" s="1"/>
      <c r="I512" s="2"/>
      <c r="J512" s="3"/>
      <c r="K512" s="1"/>
      <c r="L512" s="2"/>
      <c r="M512" s="1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8" spans="1:28" s="217" customFormat="1" ht="43.8" customHeight="1" x14ac:dyDescent="0.3">
      <c r="A518" s="210"/>
      <c r="B518" s="4"/>
      <c r="C518" s="211"/>
      <c r="D518" s="212"/>
      <c r="E518" s="213"/>
      <c r="F518" s="213"/>
      <c r="G518" s="16"/>
      <c r="H518" s="1"/>
      <c r="I518" s="2"/>
      <c r="J518" s="3"/>
      <c r="K518" s="1"/>
      <c r="L518" s="2"/>
      <c r="M518" s="1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20" spans="1:28" s="39" customFormat="1" ht="43.8" customHeight="1" x14ac:dyDescent="0.3">
      <c r="A520" s="210"/>
      <c r="B520" s="4"/>
      <c r="C520" s="211"/>
      <c r="D520" s="212"/>
      <c r="E520" s="213"/>
      <c r="F520" s="213"/>
      <c r="G520" s="16"/>
      <c r="H520" s="1"/>
      <c r="I520" s="2"/>
      <c r="J520" s="3"/>
      <c r="K520" s="1"/>
      <c r="L520" s="2"/>
      <c r="M520" s="1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s="39" customFormat="1" ht="43.8" customHeight="1" x14ac:dyDescent="0.3">
      <c r="A521" s="210"/>
      <c r="B521" s="4"/>
      <c r="C521" s="211"/>
      <c r="D521" s="212"/>
      <c r="E521" s="213"/>
      <c r="F521" s="213"/>
      <c r="G521" s="16"/>
      <c r="H521" s="1"/>
      <c r="I521" s="2"/>
      <c r="J521" s="3"/>
      <c r="K521" s="1"/>
      <c r="L521" s="2"/>
      <c r="M521" s="1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s="56" customFormat="1" ht="43.8" customHeight="1" x14ac:dyDescent="0.3">
      <c r="A522" s="210"/>
      <c r="B522" s="4"/>
      <c r="C522" s="211"/>
      <c r="D522" s="212"/>
      <c r="E522" s="213"/>
      <c r="F522" s="213"/>
      <c r="G522" s="16"/>
      <c r="H522" s="1"/>
      <c r="I522" s="2"/>
      <c r="J522" s="3"/>
      <c r="K522" s="1"/>
      <c r="L522" s="2"/>
      <c r="M522" s="1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s="67" customFormat="1" ht="43.8" customHeight="1" x14ac:dyDescent="0.3">
      <c r="A523" s="210"/>
      <c r="B523" s="4"/>
      <c r="C523" s="211"/>
      <c r="D523" s="212"/>
      <c r="E523" s="213"/>
      <c r="F523" s="213"/>
      <c r="G523" s="16"/>
      <c r="H523" s="1"/>
      <c r="I523" s="2"/>
      <c r="J523" s="3"/>
      <c r="K523" s="1"/>
      <c r="L523" s="2"/>
      <c r="M523" s="1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s="75" customFormat="1" ht="43.8" customHeight="1" x14ac:dyDescent="0.3">
      <c r="A524" s="210"/>
      <c r="B524" s="4"/>
      <c r="C524" s="211"/>
      <c r="D524" s="212"/>
      <c r="E524" s="213"/>
      <c r="F524" s="213"/>
      <c r="G524" s="16"/>
      <c r="H524" s="1"/>
      <c r="I524" s="2"/>
      <c r="J524" s="3"/>
      <c r="K524" s="1"/>
      <c r="L524" s="2"/>
      <c r="M524" s="1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s="75" customFormat="1" ht="43.8" customHeight="1" x14ac:dyDescent="0.3">
      <c r="A525" s="210"/>
      <c r="B525" s="4"/>
      <c r="C525" s="211"/>
      <c r="D525" s="212"/>
      <c r="E525" s="213"/>
      <c r="F525" s="213"/>
      <c r="G525" s="16"/>
      <c r="H525" s="1"/>
      <c r="I525" s="2"/>
      <c r="J525" s="3"/>
      <c r="K525" s="1"/>
      <c r="L525" s="2"/>
      <c r="M525" s="1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s="84" customFormat="1" ht="43.8" customHeight="1" x14ac:dyDescent="0.3">
      <c r="A526" s="210"/>
      <c r="B526" s="4"/>
      <c r="C526" s="211"/>
      <c r="D526" s="212"/>
      <c r="E526" s="213"/>
      <c r="F526" s="213"/>
      <c r="G526" s="16"/>
      <c r="H526" s="1"/>
      <c r="I526" s="2"/>
      <c r="J526" s="3"/>
      <c r="K526" s="1"/>
      <c r="L526" s="2"/>
      <c r="M526" s="1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s="84" customFormat="1" ht="43.8" customHeight="1" x14ac:dyDescent="0.3">
      <c r="A527" s="210"/>
      <c r="B527" s="4"/>
      <c r="C527" s="211"/>
      <c r="D527" s="212"/>
      <c r="E527" s="213"/>
      <c r="F527" s="213"/>
      <c r="G527" s="16"/>
      <c r="H527" s="1"/>
      <c r="I527" s="2"/>
      <c r="J527" s="3"/>
      <c r="K527" s="1"/>
      <c r="L527" s="2"/>
      <c r="M527" s="1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s="84" customFormat="1" ht="43.8" customHeight="1" x14ac:dyDescent="0.3">
      <c r="A528" s="210"/>
      <c r="B528" s="4"/>
      <c r="C528" s="211"/>
      <c r="D528" s="212"/>
      <c r="E528" s="213"/>
      <c r="F528" s="213"/>
      <c r="G528" s="16"/>
      <c r="H528" s="1"/>
      <c r="I528" s="2"/>
      <c r="J528" s="3"/>
      <c r="K528" s="1"/>
      <c r="L528" s="2"/>
      <c r="M528" s="1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s="94" customFormat="1" ht="43.8" customHeight="1" x14ac:dyDescent="0.3">
      <c r="A529" s="210"/>
      <c r="B529" s="4"/>
      <c r="C529" s="211"/>
      <c r="D529" s="212"/>
      <c r="E529" s="213"/>
      <c r="F529" s="213"/>
      <c r="G529" s="16"/>
      <c r="H529" s="1"/>
      <c r="I529" s="2"/>
      <c r="J529" s="3"/>
      <c r="K529" s="1"/>
      <c r="L529" s="2"/>
      <c r="M529" s="1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s="75" customFormat="1" ht="43.8" customHeight="1" x14ac:dyDescent="0.3">
      <c r="A530" s="210"/>
      <c r="B530" s="4"/>
      <c r="C530" s="211"/>
      <c r="D530" s="212"/>
      <c r="E530" s="213"/>
      <c r="F530" s="213"/>
      <c r="G530" s="16"/>
      <c r="H530" s="1"/>
      <c r="I530" s="2"/>
      <c r="J530" s="3"/>
      <c r="K530" s="1"/>
      <c r="L530" s="2"/>
      <c r="M530" s="1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s="111" customFormat="1" ht="43.8" customHeight="1" x14ac:dyDescent="0.3">
      <c r="A531" s="210"/>
      <c r="B531" s="4"/>
      <c r="C531" s="211"/>
      <c r="D531" s="212"/>
      <c r="E531" s="213"/>
      <c r="F531" s="213"/>
      <c r="G531" s="16"/>
      <c r="H531" s="1"/>
      <c r="I531" s="2"/>
      <c r="J531" s="3"/>
      <c r="K531" s="1"/>
      <c r="L531" s="2"/>
      <c r="M531" s="1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s="111" customFormat="1" ht="43.8" customHeight="1" x14ac:dyDescent="0.3">
      <c r="A532" s="210"/>
      <c r="B532" s="4"/>
      <c r="C532" s="211"/>
      <c r="D532" s="212"/>
      <c r="E532" s="213"/>
      <c r="F532" s="213"/>
      <c r="G532" s="16"/>
      <c r="H532" s="1"/>
      <c r="I532" s="2"/>
      <c r="J532" s="3"/>
      <c r="K532" s="1"/>
      <c r="L532" s="2"/>
      <c r="M532" s="1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s="111" customFormat="1" ht="43.8" customHeight="1" x14ac:dyDescent="0.3">
      <c r="A533" s="210"/>
      <c r="B533" s="4"/>
      <c r="C533" s="211"/>
      <c r="D533" s="212"/>
      <c r="E533" s="213"/>
      <c r="F533" s="213"/>
      <c r="G533" s="16"/>
      <c r="H533" s="1"/>
      <c r="I533" s="2"/>
      <c r="J533" s="3"/>
      <c r="K533" s="1"/>
      <c r="L533" s="2"/>
      <c r="M533" s="1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s="111" customFormat="1" ht="43.8" customHeight="1" x14ac:dyDescent="0.3">
      <c r="A534" s="210"/>
      <c r="B534" s="4"/>
      <c r="C534" s="211"/>
      <c r="D534" s="212"/>
      <c r="E534" s="213"/>
      <c r="F534" s="213"/>
      <c r="G534" s="16"/>
      <c r="H534" s="1"/>
      <c r="I534" s="2"/>
      <c r="J534" s="3"/>
      <c r="K534" s="1"/>
      <c r="L534" s="2"/>
      <c r="M534" s="1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s="128" customFormat="1" ht="43.8" customHeight="1" x14ac:dyDescent="0.3">
      <c r="A535" s="210"/>
      <c r="B535" s="4"/>
      <c r="C535" s="211"/>
      <c r="D535" s="212"/>
      <c r="E535" s="213"/>
      <c r="F535" s="213"/>
      <c r="G535" s="16"/>
      <c r="H535" s="1"/>
      <c r="I535" s="2"/>
      <c r="J535" s="3"/>
      <c r="K535" s="1"/>
      <c r="L535" s="2"/>
      <c r="M535" s="1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s="67" customFormat="1" ht="43.8" customHeight="1" x14ac:dyDescent="0.3">
      <c r="A536" s="210"/>
      <c r="B536" s="4"/>
      <c r="C536" s="211"/>
      <c r="D536" s="212"/>
      <c r="E536" s="213"/>
      <c r="F536" s="213"/>
      <c r="G536" s="16"/>
      <c r="H536" s="1"/>
      <c r="I536" s="2"/>
      <c r="J536" s="3"/>
      <c r="K536" s="1"/>
      <c r="L536" s="2"/>
      <c r="M536" s="1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s="214" customFormat="1" ht="43.8" customHeight="1" x14ac:dyDescent="0.3">
      <c r="A537" s="210"/>
      <c r="B537" s="4"/>
      <c r="C537" s="211"/>
      <c r="D537" s="212"/>
      <c r="E537" s="213"/>
      <c r="F537" s="213"/>
      <c r="G537" s="16"/>
      <c r="H537" s="1"/>
      <c r="I537" s="2"/>
      <c r="J537" s="3"/>
      <c r="K537" s="1"/>
      <c r="L537" s="2"/>
      <c r="M537" s="1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s="56" customFormat="1" ht="43.8" customHeight="1" x14ac:dyDescent="0.3">
      <c r="A538" s="210"/>
      <c r="B538" s="4"/>
      <c r="C538" s="211"/>
      <c r="D538" s="212"/>
      <c r="E538" s="213"/>
      <c r="F538" s="213"/>
      <c r="G538" s="16"/>
      <c r="H538" s="1"/>
      <c r="I538" s="2"/>
      <c r="J538" s="3"/>
      <c r="K538" s="1"/>
      <c r="L538" s="2"/>
      <c r="M538" s="1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s="56" customFormat="1" ht="43.8" customHeight="1" x14ac:dyDescent="0.3">
      <c r="A539" s="210"/>
      <c r="B539" s="4"/>
      <c r="C539" s="211"/>
      <c r="D539" s="212"/>
      <c r="E539" s="213"/>
      <c r="F539" s="213"/>
      <c r="G539" s="16"/>
      <c r="H539" s="1"/>
      <c r="I539" s="2"/>
      <c r="J539" s="3"/>
      <c r="K539" s="1"/>
      <c r="L539" s="2"/>
      <c r="M539" s="1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s="56" customFormat="1" ht="43.8" customHeight="1" x14ac:dyDescent="0.3">
      <c r="A540" s="210"/>
      <c r="B540" s="4"/>
      <c r="C540" s="211"/>
      <c r="D540" s="212"/>
      <c r="E540" s="213"/>
      <c r="F540" s="213"/>
      <c r="G540" s="16"/>
      <c r="H540" s="1"/>
      <c r="I540" s="2"/>
      <c r="J540" s="3"/>
      <c r="K540" s="1"/>
      <c r="L540" s="2"/>
      <c r="M540" s="1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s="56" customFormat="1" ht="43.8" customHeight="1" x14ac:dyDescent="0.3">
      <c r="A541" s="210"/>
      <c r="B541" s="4"/>
      <c r="C541" s="211"/>
      <c r="D541" s="212"/>
      <c r="E541" s="213"/>
      <c r="F541" s="213"/>
      <c r="G541" s="16"/>
      <c r="H541" s="1"/>
      <c r="I541" s="2"/>
      <c r="J541" s="3"/>
      <c r="K541" s="1"/>
      <c r="L541" s="2"/>
      <c r="M541" s="1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4" spans="1:28" s="216" customFormat="1" ht="43.8" customHeight="1" x14ac:dyDescent="0.3">
      <c r="A544" s="210"/>
      <c r="B544" s="4"/>
      <c r="C544" s="211"/>
      <c r="D544" s="212"/>
      <c r="E544" s="213"/>
      <c r="F544" s="213"/>
      <c r="G544" s="16"/>
      <c r="H544" s="1"/>
      <c r="I544" s="2"/>
      <c r="J544" s="3"/>
      <c r="K544" s="1"/>
      <c r="L544" s="2"/>
      <c r="M544" s="1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8" spans="1:28" s="218" customFormat="1" ht="43.8" customHeight="1" x14ac:dyDescent="0.3">
      <c r="A548" s="210"/>
      <c r="B548" s="4"/>
      <c r="C548" s="211"/>
      <c r="D548" s="212"/>
      <c r="E548" s="213"/>
      <c r="F548" s="213"/>
      <c r="G548" s="16"/>
      <c r="H548" s="1"/>
      <c r="I548" s="2"/>
      <c r="J548" s="3"/>
      <c r="K548" s="1"/>
      <c r="L548" s="2"/>
      <c r="M548" s="1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s="218" customFormat="1" ht="43.8" customHeight="1" x14ac:dyDescent="0.3">
      <c r="A549" s="210"/>
      <c r="B549" s="4"/>
      <c r="C549" s="211"/>
      <c r="D549" s="212"/>
      <c r="E549" s="213"/>
      <c r="F549" s="213"/>
      <c r="G549" s="16"/>
      <c r="H549" s="1"/>
      <c r="I549" s="2"/>
      <c r="J549" s="3"/>
      <c r="K549" s="1"/>
      <c r="L549" s="2"/>
      <c r="M549" s="1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s="218" customFormat="1" ht="43.8" customHeight="1" x14ac:dyDescent="0.3">
      <c r="A550" s="210"/>
      <c r="B550" s="4"/>
      <c r="C550" s="211"/>
      <c r="D550" s="212"/>
      <c r="E550" s="213"/>
      <c r="F550" s="213"/>
      <c r="G550" s="16"/>
      <c r="H550" s="1"/>
      <c r="I550" s="2"/>
      <c r="J550" s="3"/>
      <c r="K550" s="1"/>
      <c r="L550" s="2"/>
      <c r="M550" s="1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2" spans="1:28" s="217" customFormat="1" ht="43.8" customHeight="1" x14ac:dyDescent="0.3">
      <c r="A552" s="210"/>
      <c r="B552" s="4"/>
      <c r="C552" s="211"/>
      <c r="D552" s="212"/>
      <c r="E552" s="213"/>
      <c r="F552" s="213"/>
      <c r="G552" s="16"/>
      <c r="H552" s="1"/>
      <c r="I552" s="2"/>
      <c r="J552" s="3"/>
      <c r="K552" s="1"/>
      <c r="L552" s="2"/>
      <c r="M552" s="1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7" spans="1:28" s="217" customFormat="1" ht="43.8" customHeight="1" x14ac:dyDescent="0.3">
      <c r="A557" s="210"/>
      <c r="B557" s="4"/>
      <c r="C557" s="211"/>
      <c r="D557" s="212"/>
      <c r="E557" s="213"/>
      <c r="F557" s="213"/>
      <c r="G557" s="16"/>
      <c r="H557" s="1"/>
      <c r="I557" s="2"/>
      <c r="J557" s="3"/>
      <c r="K557" s="1"/>
      <c r="L557" s="2"/>
      <c r="M557" s="1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9" spans="1:28" s="39" customFormat="1" ht="43.8" customHeight="1" x14ac:dyDescent="0.3">
      <c r="A559" s="210"/>
      <c r="B559" s="4"/>
      <c r="C559" s="211"/>
      <c r="D559" s="212"/>
      <c r="E559" s="213"/>
      <c r="F559" s="213"/>
      <c r="G559" s="16"/>
      <c r="H559" s="1"/>
      <c r="I559" s="2"/>
      <c r="J559" s="3"/>
      <c r="K559" s="1"/>
      <c r="L559" s="2"/>
      <c r="M559" s="1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s="39" customFormat="1" ht="43.8" customHeight="1" x14ac:dyDescent="0.3">
      <c r="A560" s="210"/>
      <c r="B560" s="4"/>
      <c r="C560" s="211"/>
      <c r="D560" s="212"/>
      <c r="E560" s="213"/>
      <c r="F560" s="213"/>
      <c r="G560" s="16"/>
      <c r="H560" s="1"/>
      <c r="I560" s="2"/>
      <c r="J560" s="3"/>
      <c r="K560" s="1"/>
      <c r="L560" s="2"/>
      <c r="M560" s="1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s="56" customFormat="1" ht="43.8" customHeight="1" x14ac:dyDescent="0.3">
      <c r="A561" s="210"/>
      <c r="B561" s="4"/>
      <c r="C561" s="211"/>
      <c r="D561" s="212"/>
      <c r="E561" s="213"/>
      <c r="F561" s="213"/>
      <c r="G561" s="16"/>
      <c r="H561" s="1"/>
      <c r="I561" s="2"/>
      <c r="J561" s="3"/>
      <c r="K561" s="1"/>
      <c r="L561" s="2"/>
      <c r="M561" s="1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s="67" customFormat="1" ht="43.8" customHeight="1" x14ac:dyDescent="0.3">
      <c r="A562" s="210"/>
      <c r="B562" s="4"/>
      <c r="C562" s="211"/>
      <c r="D562" s="212"/>
      <c r="E562" s="213"/>
      <c r="F562" s="213"/>
      <c r="G562" s="16"/>
      <c r="H562" s="1"/>
      <c r="I562" s="2"/>
      <c r="J562" s="3"/>
      <c r="K562" s="1"/>
      <c r="L562" s="2"/>
      <c r="M562" s="1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s="75" customFormat="1" ht="43.8" customHeight="1" x14ac:dyDescent="0.3">
      <c r="A563" s="210"/>
      <c r="B563" s="4"/>
      <c r="C563" s="211"/>
      <c r="D563" s="212"/>
      <c r="E563" s="213"/>
      <c r="F563" s="213"/>
      <c r="G563" s="16"/>
      <c r="H563" s="1"/>
      <c r="I563" s="2"/>
      <c r="J563" s="3"/>
      <c r="K563" s="1"/>
      <c r="L563" s="2"/>
      <c r="M563" s="1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s="75" customFormat="1" ht="43.8" customHeight="1" x14ac:dyDescent="0.3">
      <c r="A564" s="210"/>
      <c r="B564" s="4"/>
      <c r="C564" s="211"/>
      <c r="D564" s="212"/>
      <c r="E564" s="213"/>
      <c r="F564" s="213"/>
      <c r="G564" s="16"/>
      <c r="H564" s="1"/>
      <c r="I564" s="2"/>
      <c r="J564" s="3"/>
      <c r="K564" s="1"/>
      <c r="L564" s="2"/>
      <c r="M564" s="1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s="84" customFormat="1" ht="43.8" customHeight="1" x14ac:dyDescent="0.3">
      <c r="A565" s="210"/>
      <c r="B565" s="4"/>
      <c r="C565" s="211"/>
      <c r="D565" s="212"/>
      <c r="E565" s="213"/>
      <c r="F565" s="213"/>
      <c r="G565" s="16"/>
      <c r="H565" s="1"/>
      <c r="I565" s="2"/>
      <c r="J565" s="3"/>
      <c r="K565" s="1"/>
      <c r="L565" s="2"/>
      <c r="M565" s="1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s="84" customFormat="1" ht="43.8" customHeight="1" x14ac:dyDescent="0.3">
      <c r="A566" s="210"/>
      <c r="B566" s="4"/>
      <c r="C566" s="211"/>
      <c r="D566" s="212"/>
      <c r="E566" s="213"/>
      <c r="F566" s="213"/>
      <c r="G566" s="16"/>
      <c r="H566" s="1"/>
      <c r="I566" s="2"/>
      <c r="J566" s="3"/>
      <c r="K566" s="1"/>
      <c r="L566" s="2"/>
      <c r="M566" s="1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s="84" customFormat="1" ht="43.8" customHeight="1" x14ac:dyDescent="0.3">
      <c r="A567" s="210"/>
      <c r="B567" s="4"/>
      <c r="C567" s="211"/>
      <c r="D567" s="212"/>
      <c r="E567" s="213"/>
      <c r="F567" s="213"/>
      <c r="G567" s="16"/>
      <c r="H567" s="1"/>
      <c r="I567" s="2"/>
      <c r="J567" s="3"/>
      <c r="K567" s="1"/>
      <c r="L567" s="2"/>
      <c r="M567" s="1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s="94" customFormat="1" ht="43.8" customHeight="1" x14ac:dyDescent="0.3">
      <c r="A568" s="210"/>
      <c r="B568" s="4"/>
      <c r="C568" s="211"/>
      <c r="D568" s="212"/>
      <c r="E568" s="213"/>
      <c r="F568" s="213"/>
      <c r="G568" s="16"/>
      <c r="H568" s="1"/>
      <c r="I568" s="2"/>
      <c r="J568" s="3"/>
      <c r="K568" s="1"/>
      <c r="L568" s="2"/>
      <c r="M568" s="1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s="75" customFormat="1" ht="43.8" customHeight="1" x14ac:dyDescent="0.3">
      <c r="A569" s="210"/>
      <c r="B569" s="4"/>
      <c r="C569" s="211"/>
      <c r="D569" s="212"/>
      <c r="E569" s="213"/>
      <c r="F569" s="213"/>
      <c r="G569" s="16"/>
      <c r="H569" s="1"/>
      <c r="I569" s="2"/>
      <c r="J569" s="3"/>
      <c r="K569" s="1"/>
      <c r="L569" s="2"/>
      <c r="M569" s="1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s="111" customFormat="1" ht="43.8" customHeight="1" x14ac:dyDescent="0.3">
      <c r="A570" s="210"/>
      <c r="B570" s="4"/>
      <c r="C570" s="211"/>
      <c r="D570" s="212"/>
      <c r="E570" s="213"/>
      <c r="F570" s="213"/>
      <c r="G570" s="16"/>
      <c r="H570" s="1"/>
      <c r="I570" s="2"/>
      <c r="J570" s="3"/>
      <c r="K570" s="1"/>
      <c r="L570" s="2"/>
      <c r="M570" s="1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s="111" customFormat="1" ht="43.8" customHeight="1" x14ac:dyDescent="0.3">
      <c r="A571" s="210"/>
      <c r="B571" s="4"/>
      <c r="C571" s="211"/>
      <c r="D571" s="212"/>
      <c r="E571" s="213"/>
      <c r="F571" s="213"/>
      <c r="G571" s="16"/>
      <c r="H571" s="1"/>
      <c r="I571" s="2"/>
      <c r="J571" s="3"/>
      <c r="K571" s="1"/>
      <c r="L571" s="2"/>
      <c r="M571" s="1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s="111" customFormat="1" ht="43.8" customHeight="1" x14ac:dyDescent="0.3">
      <c r="A572" s="210"/>
      <c r="B572" s="4"/>
      <c r="C572" s="211"/>
      <c r="D572" s="212"/>
      <c r="E572" s="213"/>
      <c r="F572" s="213"/>
      <c r="G572" s="16"/>
      <c r="H572" s="1"/>
      <c r="I572" s="2"/>
      <c r="J572" s="3"/>
      <c r="K572" s="1"/>
      <c r="L572" s="2"/>
      <c r="M572" s="1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s="111" customFormat="1" ht="43.8" customHeight="1" x14ac:dyDescent="0.3">
      <c r="A573" s="210"/>
      <c r="B573" s="4"/>
      <c r="C573" s="211"/>
      <c r="D573" s="212"/>
      <c r="E573" s="213"/>
      <c r="F573" s="213"/>
      <c r="G573" s="16"/>
      <c r="H573" s="1"/>
      <c r="I573" s="2"/>
      <c r="J573" s="3"/>
      <c r="K573" s="1"/>
      <c r="L573" s="2"/>
      <c r="M573" s="1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s="128" customFormat="1" ht="43.8" customHeight="1" x14ac:dyDescent="0.3">
      <c r="A574" s="210"/>
      <c r="B574" s="4"/>
      <c r="C574" s="211"/>
      <c r="D574" s="212"/>
      <c r="E574" s="213"/>
      <c r="F574" s="213"/>
      <c r="G574" s="16"/>
      <c r="H574" s="1"/>
      <c r="I574" s="2"/>
      <c r="J574" s="3"/>
      <c r="K574" s="1"/>
      <c r="L574" s="2"/>
      <c r="M574" s="1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s="67" customFormat="1" ht="43.8" customHeight="1" x14ac:dyDescent="0.3">
      <c r="A575" s="210"/>
      <c r="B575" s="4"/>
      <c r="C575" s="211"/>
      <c r="D575" s="212"/>
      <c r="E575" s="213"/>
      <c r="F575" s="213"/>
      <c r="G575" s="16"/>
      <c r="H575" s="1"/>
      <c r="I575" s="2"/>
      <c r="J575" s="3"/>
      <c r="K575" s="1"/>
      <c r="L575" s="2"/>
      <c r="M575" s="1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s="67" customFormat="1" ht="43.8" customHeight="1" x14ac:dyDescent="0.3">
      <c r="A576" s="210"/>
      <c r="B576" s="4"/>
      <c r="C576" s="211"/>
      <c r="D576" s="212"/>
      <c r="E576" s="213"/>
      <c r="F576" s="213"/>
      <c r="G576" s="16"/>
      <c r="H576" s="1"/>
      <c r="I576" s="2"/>
      <c r="J576" s="3"/>
      <c r="K576" s="1"/>
      <c r="L576" s="2"/>
      <c r="M576" s="1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s="67" customFormat="1" ht="43.8" customHeight="1" x14ac:dyDescent="0.3">
      <c r="A577" s="210"/>
      <c r="B577" s="4"/>
      <c r="C577" s="211"/>
      <c r="D577" s="212"/>
      <c r="E577" s="213"/>
      <c r="F577" s="213"/>
      <c r="G577" s="16"/>
      <c r="H577" s="1"/>
      <c r="I577" s="2"/>
      <c r="J577" s="3"/>
      <c r="K577" s="1"/>
      <c r="L577" s="2"/>
      <c r="M577" s="1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s="214" customFormat="1" ht="43.8" customHeight="1" x14ac:dyDescent="0.3">
      <c r="A578" s="210"/>
      <c r="B578" s="4"/>
      <c r="C578" s="211"/>
      <c r="D578" s="212"/>
      <c r="E578" s="213"/>
      <c r="F578" s="213"/>
      <c r="G578" s="16"/>
      <c r="H578" s="1"/>
      <c r="I578" s="2"/>
      <c r="J578" s="3"/>
      <c r="K578" s="1"/>
      <c r="L578" s="2"/>
      <c r="M578" s="1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s="56" customFormat="1" ht="43.8" customHeight="1" x14ac:dyDescent="0.3">
      <c r="A579" s="210"/>
      <c r="B579" s="4"/>
      <c r="C579" s="211"/>
      <c r="D579" s="212"/>
      <c r="E579" s="213"/>
      <c r="F579" s="213"/>
      <c r="G579" s="16"/>
      <c r="H579" s="1"/>
      <c r="I579" s="2"/>
      <c r="J579" s="3"/>
      <c r="K579" s="1"/>
      <c r="L579" s="2"/>
      <c r="M579" s="1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s="56" customFormat="1" ht="43.8" customHeight="1" x14ac:dyDescent="0.3">
      <c r="A580" s="210"/>
      <c r="B580" s="4"/>
      <c r="C580" s="211"/>
      <c r="D580" s="212"/>
      <c r="E580" s="213"/>
      <c r="F580" s="213"/>
      <c r="G580" s="16"/>
      <c r="H580" s="1"/>
      <c r="I580" s="2"/>
      <c r="J580" s="3"/>
      <c r="K580" s="1"/>
      <c r="L580" s="2"/>
      <c r="M580" s="1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s="56" customFormat="1" ht="43.8" customHeight="1" x14ac:dyDescent="0.3">
      <c r="A581" s="210"/>
      <c r="B581" s="4"/>
      <c r="C581" s="211"/>
      <c r="D581" s="212"/>
      <c r="E581" s="213"/>
      <c r="F581" s="213"/>
      <c r="G581" s="16"/>
      <c r="H581" s="1"/>
      <c r="I581" s="2"/>
      <c r="J581" s="3"/>
      <c r="K581" s="1"/>
      <c r="L581" s="2"/>
      <c r="M581" s="1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s="56" customFormat="1" ht="43.8" customHeight="1" x14ac:dyDescent="0.3">
      <c r="A582" s="210"/>
      <c r="B582" s="4"/>
      <c r="C582" s="211"/>
      <c r="D582" s="212"/>
      <c r="E582" s="213"/>
      <c r="F582" s="213"/>
      <c r="G582" s="16"/>
      <c r="H582" s="1"/>
      <c r="I582" s="2"/>
      <c r="J582" s="3"/>
      <c r="K582" s="1"/>
      <c r="L582" s="2"/>
      <c r="M582" s="1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s="56" customFormat="1" ht="43.8" customHeight="1" x14ac:dyDescent="0.3">
      <c r="A583" s="210"/>
      <c r="B583" s="4"/>
      <c r="C583" s="211"/>
      <c r="D583" s="212"/>
      <c r="E583" s="213"/>
      <c r="F583" s="213"/>
      <c r="G583" s="16"/>
      <c r="H583" s="1"/>
      <c r="I583" s="2"/>
      <c r="J583" s="3"/>
      <c r="K583" s="1"/>
      <c r="L583" s="2"/>
      <c r="M583" s="1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s="56" customFormat="1" ht="43.8" customHeight="1" x14ac:dyDescent="0.3">
      <c r="A584" s="210"/>
      <c r="B584" s="4"/>
      <c r="C584" s="211"/>
      <c r="D584" s="212"/>
      <c r="E584" s="213"/>
      <c r="F584" s="213"/>
      <c r="G584" s="16"/>
      <c r="H584" s="1"/>
      <c r="I584" s="2"/>
      <c r="J584" s="3"/>
      <c r="K584" s="1"/>
      <c r="L584" s="2"/>
      <c r="M584" s="1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8" spans="1:28" s="216" customFormat="1" ht="43.8" customHeight="1" x14ac:dyDescent="0.3">
      <c r="A588" s="210"/>
      <c r="B588" s="4"/>
      <c r="C588" s="211"/>
      <c r="D588" s="212"/>
      <c r="E588" s="213"/>
      <c r="F588" s="213"/>
      <c r="G588" s="16"/>
      <c r="H588" s="1"/>
      <c r="I588" s="2"/>
      <c r="J588" s="3"/>
      <c r="K588" s="1"/>
      <c r="L588" s="2"/>
      <c r="M588" s="1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</sheetData>
  <mergeCells count="40">
    <mergeCell ref="A59:I59"/>
    <mergeCell ref="D55:D56"/>
    <mergeCell ref="C55:C56"/>
    <mergeCell ref="C15:E15"/>
    <mergeCell ref="F15:G15"/>
    <mergeCell ref="C16:E16"/>
    <mergeCell ref="F16:G16"/>
    <mergeCell ref="A60:G60"/>
    <mergeCell ref="C17:E17"/>
    <mergeCell ref="F17:G17"/>
    <mergeCell ref="C18:E18"/>
    <mergeCell ref="A19:G19"/>
    <mergeCell ref="D20:E20"/>
    <mergeCell ref="F20:G20"/>
    <mergeCell ref="F18:G18"/>
    <mergeCell ref="A21:I21"/>
    <mergeCell ref="A50:I50"/>
    <mergeCell ref="A57:I57"/>
    <mergeCell ref="A58:I58"/>
    <mergeCell ref="F12:G12"/>
    <mergeCell ref="C13:E13"/>
    <mergeCell ref="F13:G13"/>
    <mergeCell ref="C14:E14"/>
    <mergeCell ref="F14:G14"/>
    <mergeCell ref="B54:E54"/>
    <mergeCell ref="A1:G1"/>
    <mergeCell ref="A2:G2"/>
    <mergeCell ref="A3:I3"/>
    <mergeCell ref="A6:I6"/>
    <mergeCell ref="C7:E7"/>
    <mergeCell ref="F7:G7"/>
    <mergeCell ref="C8:E8"/>
    <mergeCell ref="F8:G8"/>
    <mergeCell ref="C9:E9"/>
    <mergeCell ref="F9:G9"/>
    <mergeCell ref="C10:E10"/>
    <mergeCell ref="F10:G10"/>
    <mergeCell ref="C11:E11"/>
    <mergeCell ref="F11:G11"/>
    <mergeCell ref="C12:E12"/>
  </mergeCells>
  <pageMargins left="0.19685039370078741" right="0.19685039370078741" top="0" bottom="0" header="0.31496062992125984" footer="0.31496062992125984"/>
  <pageSetup paperSize="9" scale="76" orientation="portrait" r:id="rId1"/>
  <rowBreaks count="1" manualBreakCount="1">
    <brk id="37" max="15" man="1"/>
  </rowBreaks>
  <colBreaks count="1" manualBreakCount="1">
    <brk id="17" max="17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отчет 2019</vt:lpstr>
      <vt:lpstr>Лист1</vt:lpstr>
      <vt:lpstr>' отчет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2020-03-13T11:27:07Z</dcterms:modified>
</cp:coreProperties>
</file>